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0" yWindow="0" windowWidth="16380" windowHeight="8190" tabRatio="500" firstSheet="1" activeTab="1"/>
  </bookViews>
  <sheets>
    <sheet name="Завершенные в 2020 году" sheetId="2" state="hidden" r:id="rId1"/>
    <sheet name="Завершенные 2022" sheetId="11" r:id="rId2"/>
    <sheet name="Приостановлен" sheetId="5" state="hidden" r:id="rId3"/>
    <sheet name="Завершенные 2021" sheetId="6" state="hidden" r:id="rId4"/>
  </sheets>
  <definedNames>
    <definedName name="_xlnm._FilterDatabase" localSheetId="3" hidden="1">'Завершенные 2021'!$A$4:$CG$19</definedName>
    <definedName name="_xlnm._FilterDatabase" localSheetId="1" hidden="1">'Завершенные 2022'!$A$2:$G$58</definedName>
    <definedName name="_xlnm._FilterDatabase" localSheetId="0" hidden="1">'Завершенные в 2020 году'!$A$3:$CF$7</definedName>
    <definedName name="Excel_BuiltIn__FilterDatabase" localSheetId="1">'Завершенные 2022'!$A$2:$G$58</definedName>
    <definedName name="_xlnm.Print_Titles" localSheetId="1">'Завершенные 2022'!$2:$6</definedName>
    <definedName name="_xlnm.Print_Area" localSheetId="3">'Завершенные 2021'!$A$1:$CG$144</definedName>
    <definedName name="_xlnm.Print_Area" localSheetId="1">'Завершенные 2022'!$A$1:$G$202</definedName>
  </definedNames>
  <calcPr calcId="1445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58" i="11" l="1"/>
  <c r="G57" i="11" l="1"/>
  <c r="G53" i="11"/>
  <c r="G48" i="11"/>
  <c r="G44" i="11"/>
  <c r="G25" i="11"/>
  <c r="G40" i="11" s="1"/>
  <c r="G21" i="11"/>
  <c r="G18" i="11"/>
  <c r="A9" i="11"/>
  <c r="A10" i="11" s="1"/>
  <c r="A11" i="11" s="1"/>
  <c r="A12" i="11" s="1"/>
  <c r="A13" i="11" s="1"/>
  <c r="A14" i="11" s="1"/>
  <c r="A15" i="11" s="1"/>
  <c r="A16" i="11" s="1"/>
  <c r="A17" i="11" s="1"/>
  <c r="A20" i="11" s="1"/>
  <c r="A24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37" i="11" s="1"/>
  <c r="A38" i="11" s="1"/>
  <c r="A39" i="11" s="1"/>
  <c r="A42" i="11" s="1"/>
  <c r="A43" i="11" s="1"/>
  <c r="A46" i="11" s="1"/>
  <c r="A47" i="11" s="1"/>
  <c r="A50" i="11" s="1"/>
  <c r="A51" i="11" s="1"/>
  <c r="A52" i="11" s="1"/>
  <c r="A55" i="11" s="1"/>
  <c r="A56" i="11" s="1"/>
  <c r="BG20" i="6"/>
  <c r="BF20" i="6"/>
  <c r="BE20" i="6"/>
  <c r="BD20" i="6"/>
  <c r="BC20" i="6"/>
  <c r="BB20" i="6"/>
  <c r="BA20" i="6"/>
  <c r="AZ20" i="6"/>
  <c r="AY20" i="6"/>
  <c r="AX20" i="6"/>
  <c r="AW20" i="6"/>
  <c r="AV20" i="6"/>
  <c r="AU20" i="6"/>
  <c r="AT20" i="6"/>
  <c r="AS20" i="6"/>
  <c r="AR20" i="6"/>
  <c r="AQ20" i="6"/>
  <c r="AP20" i="6"/>
  <c r="AO20" i="6"/>
  <c r="AN20" i="6"/>
  <c r="AM20" i="6"/>
  <c r="AL20" i="6"/>
  <c r="AK20" i="6"/>
  <c r="AJ20" i="6"/>
  <c r="AI20" i="6"/>
  <c r="AH20" i="6"/>
  <c r="AG20" i="6"/>
  <c r="AF20" i="6"/>
  <c r="AE20" i="6"/>
  <c r="AD20" i="6"/>
  <c r="AC20" i="6"/>
  <c r="AB20" i="6"/>
  <c r="AA20" i="6"/>
  <c r="X20" i="6"/>
  <c r="W20" i="6"/>
  <c r="V20" i="6"/>
  <c r="S20" i="6"/>
  <c r="R20" i="6"/>
  <c r="Q20" i="6"/>
  <c r="P20" i="6"/>
  <c r="N20" i="6"/>
  <c r="O17" i="6"/>
  <c r="O20" i="6" s="1"/>
  <c r="W13" i="6"/>
  <c r="U13" i="6"/>
  <c r="T13" i="6"/>
  <c r="A11" i="6"/>
  <c r="A12" i="6" s="1"/>
  <c r="A13" i="6" s="1"/>
  <c r="A14" i="6" s="1"/>
  <c r="A15" i="6" s="1"/>
  <c r="A16" i="6" s="1"/>
  <c r="A17" i="6" s="1"/>
  <c r="A18" i="6" s="1"/>
  <c r="A19" i="6" s="1"/>
  <c r="A7" i="6"/>
  <c r="A8" i="6" s="1"/>
  <c r="A9" i="6" s="1"/>
  <c r="A10" i="6" s="1"/>
  <c r="BE53" i="2"/>
  <c r="AS53" i="2"/>
  <c r="AG53" i="2"/>
  <c r="U53" i="2"/>
  <c r="Q53" i="2"/>
  <c r="CF52" i="2"/>
  <c r="CE52" i="2"/>
  <c r="CD52" i="2"/>
  <c r="CC52" i="2"/>
  <c r="CB52" i="2"/>
  <c r="CA52" i="2"/>
  <c r="BZ52" i="2"/>
  <c r="BY52" i="2"/>
  <c r="BJ52" i="2"/>
  <c r="BI52" i="2"/>
  <c r="BH52" i="2"/>
  <c r="BG52" i="2"/>
  <c r="BF52" i="2"/>
  <c r="BE52" i="2"/>
  <c r="BD52" i="2"/>
  <c r="BC52" i="2"/>
  <c r="BB52" i="2"/>
  <c r="BA52" i="2"/>
  <c r="AZ52" i="2"/>
  <c r="AY52" i="2"/>
  <c r="AX52" i="2"/>
  <c r="AW52" i="2"/>
  <c r="AV52" i="2"/>
  <c r="AU52" i="2"/>
  <c r="AT52" i="2"/>
  <c r="AS52" i="2"/>
  <c r="AR52" i="2"/>
  <c r="AQ52" i="2"/>
  <c r="AP52" i="2"/>
  <c r="AO52" i="2"/>
  <c r="AN52" i="2"/>
  <c r="AM52" i="2"/>
  <c r="AL52" i="2"/>
  <c r="AK52" i="2"/>
  <c r="AJ52" i="2"/>
  <c r="AI52" i="2"/>
  <c r="AH52" i="2"/>
  <c r="AG52" i="2"/>
  <c r="AF52" i="2"/>
  <c r="AE52" i="2"/>
  <c r="AD52" i="2"/>
  <c r="AC52" i="2"/>
  <c r="AB52" i="2"/>
  <c r="AA52" i="2"/>
  <c r="Z52" i="2"/>
  <c r="Y52" i="2"/>
  <c r="X52" i="2"/>
  <c r="W52" i="2"/>
  <c r="V52" i="2"/>
  <c r="U52" i="2"/>
  <c r="T52" i="2"/>
  <c r="S52" i="2"/>
  <c r="R52" i="2"/>
  <c r="Q52" i="2"/>
  <c r="P52" i="2"/>
  <c r="O52" i="2"/>
  <c r="N52" i="2"/>
  <c r="M52" i="2"/>
  <c r="BJ48" i="2"/>
  <c r="BI48" i="2"/>
  <c r="BH48" i="2"/>
  <c r="BG48" i="2"/>
  <c r="BF48" i="2"/>
  <c r="BE48" i="2"/>
  <c r="BD48" i="2"/>
  <c r="BC48" i="2"/>
  <c r="BB48" i="2"/>
  <c r="BA48" i="2"/>
  <c r="AZ48" i="2"/>
  <c r="AY48" i="2"/>
  <c r="AX48" i="2"/>
  <c r="AW48" i="2"/>
  <c r="AV48" i="2"/>
  <c r="AU48" i="2"/>
  <c r="AT48" i="2"/>
  <c r="AS48" i="2"/>
  <c r="AR48" i="2"/>
  <c r="AQ48" i="2"/>
  <c r="AP48" i="2"/>
  <c r="AO48" i="2"/>
  <c r="AO53" i="2" s="1"/>
  <c r="AN48" i="2"/>
  <c r="AM48" i="2"/>
  <c r="AL48" i="2"/>
  <c r="AK48" i="2"/>
  <c r="AJ48" i="2"/>
  <c r="AI48" i="2"/>
  <c r="AH48" i="2"/>
  <c r="AF48" i="2"/>
  <c r="AE48" i="2"/>
  <c r="AD48" i="2"/>
  <c r="AC48" i="2"/>
  <c r="AB48" i="2"/>
  <c r="AA48" i="2"/>
  <c r="Y48" i="2"/>
  <c r="X48" i="2"/>
  <c r="W48" i="2"/>
  <c r="V48" i="2"/>
  <c r="U48" i="2"/>
  <c r="T48" i="2"/>
  <c r="S48" i="2"/>
  <c r="R48" i="2"/>
  <c r="Q48" i="2"/>
  <c r="P48" i="2"/>
  <c r="O48" i="2"/>
  <c r="N48" i="2"/>
  <c r="M48" i="2"/>
  <c r="N47" i="2"/>
  <c r="CE45" i="2"/>
  <c r="BK43" i="2"/>
  <c r="BJ43" i="2"/>
  <c r="BI43" i="2"/>
  <c r="BI53" i="2" s="1"/>
  <c r="BH43" i="2"/>
  <c r="BG43" i="2"/>
  <c r="BF43" i="2"/>
  <c r="BF53" i="2" s="1"/>
  <c r="BE43" i="2"/>
  <c r="BD43" i="2"/>
  <c r="BC43" i="2"/>
  <c r="BB43" i="2"/>
  <c r="BA43" i="2"/>
  <c r="AZ43" i="2"/>
  <c r="AY43" i="2"/>
  <c r="AX43" i="2"/>
  <c r="AW43" i="2"/>
  <c r="AV43" i="2"/>
  <c r="AU43" i="2"/>
  <c r="AT43" i="2"/>
  <c r="AT53" i="2" s="1"/>
  <c r="AS43" i="2"/>
  <c r="AR43" i="2"/>
  <c r="AQ43" i="2"/>
  <c r="AP43" i="2"/>
  <c r="AO43" i="2"/>
  <c r="AN43" i="2"/>
  <c r="AM43" i="2"/>
  <c r="AL43" i="2"/>
  <c r="AK43" i="2"/>
  <c r="AJ43" i="2"/>
  <c r="AI43" i="2"/>
  <c r="AH43" i="2"/>
  <c r="AH53" i="2" s="1"/>
  <c r="AG43" i="2"/>
  <c r="AF43" i="2"/>
  <c r="AE43" i="2"/>
  <c r="AD43" i="2"/>
  <c r="AC43" i="2"/>
  <c r="AB43" i="2"/>
  <c r="AA43" i="2"/>
  <c r="Z43" i="2"/>
  <c r="Y43" i="2"/>
  <c r="X43" i="2"/>
  <c r="W43" i="2"/>
  <c r="V43" i="2"/>
  <c r="U43" i="2"/>
  <c r="T43" i="2"/>
  <c r="S43" i="2"/>
  <c r="R43" i="2"/>
  <c r="Q43" i="2"/>
  <c r="P43" i="2"/>
  <c r="O43" i="2"/>
  <c r="N43" i="2"/>
  <c r="M43" i="2"/>
  <c r="CE37" i="2"/>
  <c r="CE34" i="2"/>
  <c r="CE28" i="2"/>
  <c r="BU28" i="2"/>
  <c r="BJ26" i="2"/>
  <c r="BH26" i="2"/>
  <c r="BG26" i="2"/>
  <c r="BF26" i="2"/>
  <c r="BE26" i="2"/>
  <c r="BD26" i="2"/>
  <c r="BC26" i="2"/>
  <c r="BB26" i="2"/>
  <c r="BA26" i="2"/>
  <c r="AZ26" i="2"/>
  <c r="AY26" i="2"/>
  <c r="AX26" i="2"/>
  <c r="AW26" i="2"/>
  <c r="AV26" i="2"/>
  <c r="AU26" i="2"/>
  <c r="AT26" i="2"/>
  <c r="AS26" i="2"/>
  <c r="AR26" i="2"/>
  <c r="AQ26" i="2"/>
  <c r="AP26" i="2"/>
  <c r="AO26" i="2"/>
  <c r="AN26" i="2"/>
  <c r="AM26" i="2"/>
  <c r="AL26" i="2"/>
  <c r="AK26" i="2"/>
  <c r="AJ26" i="2"/>
  <c r="AI26" i="2"/>
  <c r="AH26" i="2"/>
  <c r="AF26" i="2"/>
  <c r="AE26" i="2"/>
  <c r="AD26" i="2"/>
  <c r="AC26" i="2"/>
  <c r="AB26" i="2"/>
  <c r="AA26" i="2"/>
  <c r="Y26" i="2"/>
  <c r="X26" i="2"/>
  <c r="W26" i="2"/>
  <c r="V26" i="2"/>
  <c r="V53" i="2" s="1"/>
  <c r="U26" i="2"/>
  <c r="T26" i="2"/>
  <c r="S26" i="2"/>
  <c r="R26" i="2"/>
  <c r="Q26" i="2"/>
  <c r="P26" i="2"/>
  <c r="O26" i="2"/>
  <c r="N26" i="2"/>
  <c r="M26" i="2"/>
  <c r="CE23" i="2"/>
  <c r="CE22" i="2"/>
  <c r="CE21" i="2"/>
  <c r="BJ19" i="2"/>
  <c r="BH19" i="2"/>
  <c r="BH53" i="2" s="1"/>
  <c r="BG19" i="2"/>
  <c r="BG53" i="2" s="1"/>
  <c r="BF19" i="2"/>
  <c r="BE19" i="2"/>
  <c r="BD19" i="2"/>
  <c r="BD53" i="2" s="1"/>
  <c r="BC19" i="2"/>
  <c r="BC53" i="2" s="1"/>
  <c r="BB19" i="2"/>
  <c r="BB53" i="2" s="1"/>
  <c r="BA19" i="2"/>
  <c r="BA53" i="2" s="1"/>
  <c r="AZ19" i="2"/>
  <c r="AY19" i="2"/>
  <c r="AY53" i="2" s="1"/>
  <c r="AX19" i="2"/>
  <c r="AW19" i="2"/>
  <c r="AV19" i="2"/>
  <c r="AV53" i="2" s="1"/>
  <c r="AU19" i="2"/>
  <c r="AU53" i="2" s="1"/>
  <c r="AT19" i="2"/>
  <c r="AS19" i="2"/>
  <c r="AR19" i="2"/>
  <c r="AR53" i="2" s="1"/>
  <c r="AQ19" i="2"/>
  <c r="AQ53" i="2" s="1"/>
  <c r="AP19" i="2"/>
  <c r="AP53" i="2" s="1"/>
  <c r="AO19" i="2"/>
  <c r="AN19" i="2"/>
  <c r="AM19" i="2"/>
  <c r="AM53" i="2" s="1"/>
  <c r="AL19" i="2"/>
  <c r="AK19" i="2"/>
  <c r="AJ19" i="2"/>
  <c r="AJ53" i="2" s="1"/>
  <c r="AI19" i="2"/>
  <c r="AI53" i="2" s="1"/>
  <c r="AH19" i="2"/>
  <c r="AG19" i="2"/>
  <c r="AF19" i="2"/>
  <c r="AF53" i="2" s="1"/>
  <c r="AE19" i="2"/>
  <c r="AE53" i="2" s="1"/>
  <c r="AD19" i="2"/>
  <c r="AD53" i="2" s="1"/>
  <c r="AC19" i="2"/>
  <c r="AC53" i="2" s="1"/>
  <c r="AB19" i="2"/>
  <c r="AA19" i="2"/>
  <c r="AA53" i="2" s="1"/>
  <c r="Z19" i="2"/>
  <c r="Z53" i="2" s="1"/>
  <c r="Y19" i="2"/>
  <c r="X19" i="2"/>
  <c r="X53" i="2" s="1"/>
  <c r="W19" i="2"/>
  <c r="V19" i="2"/>
  <c r="U19" i="2"/>
  <c r="T19" i="2"/>
  <c r="T53" i="2" s="1"/>
  <c r="S19" i="2"/>
  <c r="S53" i="2" s="1"/>
  <c r="R19" i="2"/>
  <c r="R53" i="2" s="1"/>
  <c r="Q19" i="2"/>
  <c r="P19" i="2"/>
  <c r="P53" i="2" s="1"/>
  <c r="O19" i="2"/>
  <c r="O53" i="2" s="1"/>
  <c r="N19" i="2"/>
  <c r="M19" i="2"/>
  <c r="CE11" i="2"/>
  <c r="W53" i="2" l="1"/>
  <c r="M53" i="2"/>
  <c r="Y53" i="2"/>
  <c r="AK53" i="2"/>
  <c r="AW53" i="2"/>
  <c r="BJ53" i="2"/>
  <c r="N53" i="2"/>
  <c r="AL53" i="2"/>
  <c r="AX53" i="2"/>
  <c r="T20" i="6"/>
  <c r="Y13" i="6"/>
  <c r="Y20" i="6" s="1"/>
  <c r="AB53" i="2"/>
  <c r="AN53" i="2"/>
  <c r="AZ53" i="2"/>
  <c r="U20" i="6"/>
  <c r="Z13" i="6"/>
  <c r="Z20" i="6" s="1"/>
</calcChain>
</file>

<file path=xl/sharedStrings.xml><?xml version="1.0" encoding="utf-8"?>
<sst xmlns="http://schemas.openxmlformats.org/spreadsheetml/2006/main" count="1387" uniqueCount="570">
  <si>
    <t>№ п/п</t>
  </si>
  <si>
    <t xml:space="preserve">Наименование проекта  </t>
  </si>
  <si>
    <t>Инвестор</t>
  </si>
  <si>
    <t>Источник инвестиций (страна)</t>
  </si>
  <si>
    <t>Договорные отношения (инвестиционный договор, соглашение о сотрудничестве)</t>
  </si>
  <si>
    <t>ОКВЭД (по основному виду деятельности)</t>
  </si>
  <si>
    <t>Вид капитальных вложений (новое строительство, реконструкция, приобретенное в процедурах банкротства)</t>
  </si>
  <si>
    <t>Объект капитальных вложений (с учетом вида экономической деятельности)</t>
  </si>
  <si>
    <t xml:space="preserve">Место реализации проекта </t>
  </si>
  <si>
    <t>Сроки реализации</t>
  </si>
  <si>
    <t>Стадия реализации
(завершен,  реализуемый, планируемый, приостановлен)</t>
  </si>
  <si>
    <t>Объем инвестиций по проекту, млн. руб.</t>
  </si>
  <si>
    <t xml:space="preserve">Объем налоговых платежей в консолидированный бюджет области, млн.руб. </t>
  </si>
  <si>
    <t xml:space="preserve">Количество создаваемых рабочих мест по проекту </t>
  </si>
  <si>
    <t>Средняя списочная численность работников  предприятия (на отчетную дату)</t>
  </si>
  <si>
    <t>Средня  заработная плата, руб.</t>
  </si>
  <si>
    <t>Объем реализации продукции</t>
  </si>
  <si>
    <t>Количество предприятий области, привлеченных в качестве подрядчиков, субподрядчиков.</t>
  </si>
  <si>
    <t>Стоимость основных средств, введенных в эксплуатацию в текущем году и отраженных в бухгалтерском балансе</t>
  </si>
  <si>
    <t>Объем выпуска продукции</t>
  </si>
  <si>
    <t>Вид(ы) выпускаемой продукции</t>
  </si>
  <si>
    <t>Контактное лицо (ФИО, должность, номер телефона, электронный адрес</t>
  </si>
  <si>
    <t>Контактные данные пресс-службы
 (ФИО, номер телефона, электронный адрес)</t>
  </si>
  <si>
    <t>ИНН организации инвестора</t>
  </si>
  <si>
    <t xml:space="preserve">Общий объем по проекту (ПЛАН) </t>
  </si>
  <si>
    <t xml:space="preserve">Освоено по проекту с начала реализации по отчетную дату  </t>
  </si>
  <si>
    <t>План 2021 г.</t>
  </si>
  <si>
    <t>Факт 2021 г.</t>
  </si>
  <si>
    <t>План 2022 г.</t>
  </si>
  <si>
    <t>План 2023 г.</t>
  </si>
  <si>
    <t>План 2024 г.</t>
  </si>
  <si>
    <t>При выходе на проектную мощность</t>
  </si>
  <si>
    <t>Налог на имущество</t>
  </si>
  <si>
    <t>Налог на прибыль</t>
  </si>
  <si>
    <t>Транспортный налог</t>
  </si>
  <si>
    <t>НДФЛ</t>
  </si>
  <si>
    <t>Иные налоги</t>
  </si>
  <si>
    <t>ИТОГО</t>
  </si>
  <si>
    <t>Всего по проекту (план)</t>
  </si>
  <si>
    <t>Фактически на отчетную дату</t>
  </si>
  <si>
    <t>Всего 2021 г. (план)</t>
  </si>
  <si>
    <t>Всего 2021 г. (факт)</t>
  </si>
  <si>
    <t>При выходе на проектную мощность, тыс. т./ млн. рублей</t>
  </si>
  <si>
    <t>Муниципальный район</t>
  </si>
  <si>
    <t>Адрес (Индекс, город, улица, дом)</t>
  </si>
  <si>
    <t xml:space="preserve"> I квартал (план)</t>
  </si>
  <si>
    <t xml:space="preserve"> I квартал (факт)</t>
  </si>
  <si>
    <t xml:space="preserve"> II квартал (план)</t>
  </si>
  <si>
    <t xml:space="preserve"> II квартал (факт)</t>
  </si>
  <si>
    <t xml:space="preserve"> III квартал (план)</t>
  </si>
  <si>
    <t xml:space="preserve"> III квартал (факт)</t>
  </si>
  <si>
    <t xml:space="preserve"> IV квартал (план)</t>
  </si>
  <si>
    <t xml:space="preserve"> IV квартал (факт)</t>
  </si>
  <si>
    <t>Начало реализации проекта</t>
  </si>
  <si>
    <t>Завершение реализации проекта</t>
  </si>
  <si>
    <t>I квартал (план)</t>
  </si>
  <si>
    <t>I квартал (факт)</t>
  </si>
  <si>
    <t>II квартал (план)</t>
  </si>
  <si>
    <t>II квартал (факт)</t>
  </si>
  <si>
    <t>III квартал (план)</t>
  </si>
  <si>
    <t>III квартал (факт)</t>
  </si>
  <si>
    <t>IV квартал (план)</t>
  </si>
  <si>
    <t>IV квартал (факт)</t>
  </si>
  <si>
    <t xml:space="preserve"> СЕЛЬСКОЕ, ЛЕСНОЕ ХОЗЯЙСТВО, ОХОТА, РЫБОЛОВСТВО И РЫБОВОДСТВО</t>
  </si>
  <si>
    <t xml:space="preserve">Строительство блока зимних теплиц на площади 3,4 га (с установкой электродосвечивания) </t>
  </si>
  <si>
    <t>ООО «РЭХН»
(ООО Стройсар)</t>
  </si>
  <si>
    <t>Россия</t>
  </si>
  <si>
    <t>новое строительство</t>
  </si>
  <si>
    <t>Муниципальное образование "Город Саратов"</t>
  </si>
  <si>
    <t>Завершен</t>
  </si>
  <si>
    <t>-</t>
  </si>
  <si>
    <t>Реконструкция участка орошения</t>
  </si>
  <si>
    <t xml:space="preserve">
ООО «МТС «Ершовская»
</t>
  </si>
  <si>
    <t>реконструкция</t>
  </si>
  <si>
    <t>Ершовский</t>
  </si>
  <si>
    <t xml:space="preserve">
ООО «Агрофирма «Рубеж»
</t>
  </si>
  <si>
    <t>Пугачевский</t>
  </si>
  <si>
    <t>ООО "Агрофирма Рубеж"</t>
  </si>
  <si>
    <t>Строительство участка орошения на площади 2301,1 га.</t>
  </si>
  <si>
    <t>кукуруза на зерно</t>
  </si>
  <si>
    <t>Реконструкция орошаемого участка с установкой 7 дождевальных машин (250 га)</t>
  </si>
  <si>
    <t>ООО "Воскресенское"</t>
  </si>
  <si>
    <t>Энгельсский</t>
  </si>
  <si>
    <t>Строительство БКНС (Блочно-комплексная насосная станция) Введение новых орошаемых земель на площади 1005га</t>
  </si>
  <si>
    <t>ООО "Агрофорс"</t>
  </si>
  <si>
    <t>Марксовский</t>
  </si>
  <si>
    <t>Строительство оросительной системы на площади 1000 га</t>
  </si>
  <si>
    <t>ИП глава КФХ Вертянов Ю.С.</t>
  </si>
  <si>
    <t>земли сельскохозяйственного назначения</t>
  </si>
  <si>
    <t>Новобурасский</t>
  </si>
  <si>
    <t>Ртищевский</t>
  </si>
  <si>
    <t>Строительство мехтока,  сушилки зерна,  склада под зерно</t>
  </si>
  <si>
    <t>ООО "Колосок"</t>
  </si>
  <si>
    <t>Базарно-Карабулакский</t>
  </si>
  <si>
    <t>Проект по развитию региональной мелиоративной системы</t>
  </si>
  <si>
    <t>ООО "Агрофирма "Пегас"</t>
  </si>
  <si>
    <t>Балаковский</t>
  </si>
  <si>
    <t>ИП глава КФХ Корюкин С.М.</t>
  </si>
  <si>
    <t>Строительство комплекса по хранению, подработке и реализации овощей</t>
  </si>
  <si>
    <t>ООО «Агро-Департамент»</t>
  </si>
  <si>
    <t>Итого</t>
  </si>
  <si>
    <t>ДОБЫЧА ПОЛЕЗНЫХ ИСКОПАЕМЫХ</t>
  </si>
  <si>
    <t>нефть</t>
  </si>
  <si>
    <t xml:space="preserve">
ООО «ЮКОЛА-нефть»
</t>
  </si>
  <si>
    <t xml:space="preserve">
АО «НК Саратовнефтегеофизика»
</t>
  </si>
  <si>
    <t>Строительство нефтесборного пункта Теликовский. Обустройство скважин Теликовского месторождения</t>
  </si>
  <si>
    <t>Духовницкий</t>
  </si>
  <si>
    <t>Федоровский</t>
  </si>
  <si>
    <t xml:space="preserve">ОБРАБАТЫВАЮЩЕЕ ПРОИЗВОДСТВО </t>
  </si>
  <si>
    <t>ПРОИЗВОДСТВО ПИЩЕВЫХ ПРОДУКТОВ И ОРГАНИЧЕСКИХ ХИМИЧЕСКИХ ВЕЩЕСТВ</t>
  </si>
  <si>
    <t>АО "Пивкомбинат "Балаковский"</t>
  </si>
  <si>
    <t>приобретение и монтаж оборудования</t>
  </si>
  <si>
    <t>Балашовский</t>
  </si>
  <si>
    <t xml:space="preserve">Аткарский </t>
  </si>
  <si>
    <t>г. Саратов</t>
  </si>
  <si>
    <t>Строительство цеха по переработке навоза и производству биотоплива</t>
  </si>
  <si>
    <t>ООО  «Покровская птицефабрика»</t>
  </si>
  <si>
    <t xml:space="preserve">
Балаковский филиал АО «Апатит»
</t>
  </si>
  <si>
    <t>производственное оборудование, сооружения</t>
  </si>
  <si>
    <t xml:space="preserve">
ООО «Саратоворгсинтез»
</t>
  </si>
  <si>
    <t>сооружение</t>
  </si>
  <si>
    <t>органические химические вещества</t>
  </si>
  <si>
    <t>Создание инновационного производственного комплекса по переработке газового конденсата</t>
  </si>
  <si>
    <t>ООО «Гелес-Нефтепереработка»</t>
  </si>
  <si>
    <t>Организация производства асфальтосмеси и бетона</t>
  </si>
  <si>
    <t>ООО "Гранит"</t>
  </si>
  <si>
    <t>модернизация</t>
  </si>
  <si>
    <t>Строительство второй очереди завода по производству стального литья «Балаково-Центролит»</t>
  </si>
  <si>
    <t xml:space="preserve">
АО «Балаково-Центролит»
</t>
  </si>
  <si>
    <t xml:space="preserve">
 Разработка аппаратуры для обнаружения и защиты охраняемого объекта от беспилотных летательных аппаратов (БПЛА) с дистанционным управлением, шифр «Атака – DBS»
</t>
  </si>
  <si>
    <t xml:space="preserve">
АО «НПП «Алмаз»
</t>
  </si>
  <si>
    <t>Разработка и освоение производства кибер-физиологической платформы, шифр «CyberPAS»</t>
  </si>
  <si>
    <t>АО «Металлургический завод Балаково»</t>
  </si>
  <si>
    <t>Сварочный цех</t>
  </si>
  <si>
    <t>Линии бунтоувязки катанки</t>
  </si>
  <si>
    <t>Приобретение и установка ножниц холодной резки СМ 850</t>
  </si>
  <si>
    <t>Растворо-бетонный узел</t>
  </si>
  <si>
    <t>Модернизация клинкерного холодильника, замена бронеплит и мелющих техцементной мельницы</t>
  </si>
  <si>
    <t>АО "Волга Цемент"</t>
  </si>
  <si>
    <t>Вольский</t>
  </si>
  <si>
    <t>Капитальный ремонт основного производственного оборудования</t>
  </si>
  <si>
    <t>Модернизация и техническое перевооружение производственных мощностей с целью производства вагонов-самосвалов модели 32-626</t>
  </si>
  <si>
    <t>АО «Завод металлоконструкций»</t>
  </si>
  <si>
    <t xml:space="preserve"> </t>
  </si>
  <si>
    <t>ООО «НПП «Инжект»</t>
  </si>
  <si>
    <t>основное производство</t>
  </si>
  <si>
    <t>ООО «Аргон»</t>
  </si>
  <si>
    <t>углеродные и стеклянные ткани</t>
  </si>
  <si>
    <t>Руководитель направления по административным вопросам - Буравлёва Елена Александровна, +7 8453 36 01 31, e.buravleva@umatex.com</t>
  </si>
  <si>
    <t>Строительство склада готовой продукции - стекла формата JUMBO</t>
  </si>
  <si>
    <t>АО «Саратовстройстекло»</t>
  </si>
  <si>
    <t>Запуск производства полимерных композиционных компаундов на базе двух высокотехнологичных линий</t>
  </si>
  <si>
    <t>ООО «Саратовский завод полимерных материалов» (Полипластик)</t>
  </si>
  <si>
    <t xml:space="preserve">I квартал 2022 </t>
  </si>
  <si>
    <t>промышленные и настенные котлы, жгуты</t>
  </si>
  <si>
    <t>ОБЕСПЕЧЕНИЕ ЭЛЕКТРИЧЕСКОЙ ЭНЕРГИЕЙ, ГАЗОМ И ПАРОМ; КОНДИЦИОНИРОВАНИЕ ВОЗДУХА</t>
  </si>
  <si>
    <t>Техническое перевооружение участков магистральной тепловой сети</t>
  </si>
  <si>
    <t>г. Саратов, г. Балаково, г. Энгельс</t>
  </si>
  <si>
    <t>электрическая энергия</t>
  </si>
  <si>
    <t xml:space="preserve">передача электрической энергии </t>
  </si>
  <si>
    <t>ПАО "Россети Волга"</t>
  </si>
  <si>
    <t>Реконструкция ПС-110/10 кВ "Сазанлей" (Замена ОРУ-110 кВ, трансформаторов Т1, Т2 (2x25 МВА), КРУ-10 кВ)</t>
  </si>
  <si>
    <t>Дергачёвская СЭС 60 МВт (2 этап 20 МВт, 3 этап 15 МВт)</t>
  </si>
  <si>
    <t>ООО "Авелар Солар Технолоджи" (ООО «Грин Энерджи Рус»)</t>
  </si>
  <si>
    <t>Дергачевский</t>
  </si>
  <si>
    <t>ТОРГОВЛЯ ОПТОВАЯ И РОЗНИЧНАЯ; РЕМОНТ АВТОТРАНСПОРТНЫХ СРЕДСТВ И МОТОЦИКЛОВ</t>
  </si>
  <si>
    <t>Здание торгового центра площадью 3155 кв м</t>
  </si>
  <si>
    <t>АО "Военторг-Центр" (г. Екатеринбург)</t>
  </si>
  <si>
    <t>Строительство торгового комплекса непродовольственных товаров</t>
  </si>
  <si>
    <t>Волкова Ксения Юрьевна</t>
  </si>
  <si>
    <t>ТРАНСПОРТИРОВКА И ХРАНЕНИЕ</t>
  </si>
  <si>
    <t>Строительство овощехранилища для закупки у сельхозтоваропроизводителей Вольского района овощей, их транспортировка и хранение</t>
  </si>
  <si>
    <t>ИП Бадалов Р.Ф.О.</t>
  </si>
  <si>
    <t>элеватор</t>
  </si>
  <si>
    <t>Строительство комплекса для сушки, подработки, хранения и отгрузки зерна</t>
  </si>
  <si>
    <t>ООО «Аркадак» 
(ООО «Торговый Дом Зерно Заволжья»)</t>
  </si>
  <si>
    <t>Аркадакский</t>
  </si>
  <si>
    <t>здание</t>
  </si>
  <si>
    <t>Строительство логистического центра в г. Саратов</t>
  </si>
  <si>
    <t>ООО «ДЛ-Контакт»</t>
  </si>
  <si>
    <t>КФХ «Агрос»</t>
  </si>
  <si>
    <t>ДЕЯТЕЛЬНОСТЬ В ОБЛАСТИ КУЛЬТУРЫ, СПОРТА, ОРГАНИЗАЦИИ ДОСУГА И РАЗВЛЕЧЕНИЙ</t>
  </si>
  <si>
    <t>Строительство Спортивного комплекса "ЗВЕЗДА" (1 очередь)</t>
  </si>
  <si>
    <t xml:space="preserve">Филипова Мария Петровна </t>
  </si>
  <si>
    <t>Устройство нового покрытия футбольного поля</t>
  </si>
  <si>
    <t>АНО ФСО "Футбольный спортивный клуб г. Энгельс"</t>
  </si>
  <si>
    <t>Всего</t>
  </si>
  <si>
    <t>Завершенные в 2020 году инвестиционные проекты</t>
  </si>
  <si>
    <t xml:space="preserve">Наименование проекта (содержание, цель) </t>
  </si>
  <si>
    <t xml:space="preserve">Объем налоговых платежей в консолидированный бюджет области за 2019 год, млн.руб. </t>
  </si>
  <si>
    <t xml:space="preserve">Объем налоговых платежей в консолидированный бюджет области за I полугодие 2020 года, млн.руб. </t>
  </si>
  <si>
    <t>Количество создаваемых рабочих мест по проекту (указывается при наличии)</t>
  </si>
  <si>
    <t>Средняя списочная численность работников  предприятия ( на 01.01.2020 г.)</t>
  </si>
  <si>
    <t>Содержание и цель проекта.  Текущая ситуация (информация о выполненных работах по проекту и планируемых мероприятиях на 2020 г.)</t>
  </si>
  <si>
    <t>Адрес электронной почты</t>
  </si>
  <si>
    <t>Бюджетный эффект от реализации проекта (млн. руб.)</t>
  </si>
  <si>
    <t>Проблемы, сдерживающие реализацию проекта</t>
  </si>
  <si>
    <t>План 2019 г.</t>
  </si>
  <si>
    <t>Факт 2019 г.</t>
  </si>
  <si>
    <t>План на 2020 г.</t>
  </si>
  <si>
    <t>План 2020 г.</t>
  </si>
  <si>
    <t>Факт 2020 г.</t>
  </si>
  <si>
    <t>При выходе на проект-ную мощность</t>
  </si>
  <si>
    <t>Уплачено               за  2019 г.   (факт)</t>
  </si>
  <si>
    <t>Уплачено за 2020 г. (факт)</t>
  </si>
  <si>
    <t>Создано за 2019 год</t>
  </si>
  <si>
    <t>План 2020 год</t>
  </si>
  <si>
    <t>Всего 2020 г. (план)</t>
  </si>
  <si>
    <t>Всего 2020 г. (факт)</t>
  </si>
  <si>
    <t>План 2020 г., тыс. т./млн. рублей</t>
  </si>
  <si>
    <t>Строительство зерноочистительно -сушильного комплекса КЗВ - 80 с силосами хранения 13740 тонн</t>
  </si>
  <si>
    <t>зерноочистительно-сушильный комплекс</t>
  </si>
  <si>
    <t xml:space="preserve">Пугачевский </t>
  </si>
  <si>
    <t>г. Пугачев</t>
  </si>
  <si>
    <t>Декабрь 2016</t>
  </si>
  <si>
    <t>Ноябрь 2020</t>
  </si>
  <si>
    <t>кукуруза</t>
  </si>
  <si>
    <t>Третьякова О.А. главный бухгалтер, тел.: 4-60-70</t>
  </si>
  <si>
    <t xml:space="preserve">Строительство зерноочистительного сушильного комплекса КЗВ - 80 с силосами хранения 13740 тонн. </t>
  </si>
  <si>
    <t>Строительство участка орошения 818,8 га</t>
  </si>
  <si>
    <t>сооружения и устройства оросительной системы</t>
  </si>
  <si>
    <t>Пугачевский муниципальный район Старопорубежское муниципальное образование</t>
  </si>
  <si>
    <t>Май 2020</t>
  </si>
  <si>
    <t>Октябрь 2020</t>
  </si>
  <si>
    <t>8,2 тыс. тонн</t>
  </si>
  <si>
    <t xml:space="preserve">кукуруза </t>
  </si>
  <si>
    <t>Третьякова О.А. главный бухгалтер, тел.: 4-60-72</t>
  </si>
  <si>
    <r>
      <rPr>
        <sz val="12"/>
        <rFont val="Times New Roman"/>
        <family val="1"/>
        <charset val="1"/>
      </rPr>
      <t>Строительство участка орошения 818,8 га.</t>
    </r>
    <r>
      <rPr>
        <b/>
        <i/>
        <sz val="12"/>
        <rFont val="Times New Roman"/>
        <family val="1"/>
        <charset val="1"/>
      </rPr>
      <t xml:space="preserve"> </t>
    </r>
  </si>
  <si>
    <t>Строительство фруктохранилища для хранения и сортировки товарного яблока</t>
  </si>
  <si>
    <t xml:space="preserve">
ООО «Яблоневый сад» 
</t>
  </si>
  <si>
    <t>фруктохранилище</t>
  </si>
  <si>
    <t>413062, Саратовская обл., Марксовский район, с. Бобровка</t>
  </si>
  <si>
    <t>Декабрь 2020</t>
  </si>
  <si>
    <t>1,4 тыс. тонн</t>
  </si>
  <si>
    <t>плодовые и ягодные культуры</t>
  </si>
  <si>
    <t>Штанов Алексей Юрьевич т. 89271656177 info@sad64.ru</t>
  </si>
  <si>
    <r>
      <rPr>
        <sz val="12"/>
        <rFont val="Times New Roman"/>
        <family val="1"/>
        <charset val="1"/>
      </rPr>
      <t>Закончено  строительство фруктохранилища, установлено холодильное оборудование, приобретен электропогрузчик.</t>
    </r>
    <r>
      <rPr>
        <b/>
        <sz val="12"/>
        <rFont val="Times New Roman"/>
        <family val="1"/>
        <charset val="1"/>
      </rPr>
      <t xml:space="preserve"> </t>
    </r>
  </si>
  <si>
    <t xml:space="preserve">Строительство ВЛ-110кВ от ПС «Саратовская» до тепличного комплекса  и ПС 110/10  </t>
  </si>
  <si>
    <t xml:space="preserve">АО «Совхоз-Весна» </t>
  </si>
  <si>
    <t>линия электропередач</t>
  </si>
  <si>
    <t>Саратовский</t>
  </si>
  <si>
    <t>410530, Саратовская область, Саратовский район, пос. Дубки</t>
  </si>
  <si>
    <t>Август 2020</t>
  </si>
  <si>
    <t>Решетов Александр Александрович, генеральный директор,                                             тел.: (8452) 39 19 18; 39 10 39   эл.адрес: info@s-vesna.ru</t>
  </si>
  <si>
    <t>Завершены строительные работы подстанции ПС 110/10 кВ и двухцепной ВЛ—110 от ПС 220 кВ «Саратовская» до ПС 110/10 кВ. Ведутся работы по оформлению документов на ввод объекта в эксплуатацию.</t>
  </si>
  <si>
    <t>Модернизация теплицы №1 и №2 площадью по 3,32 га и соединительного коридора площадью 0,08 га между ними отделения №3 для искусственного электродосвечивания растений</t>
  </si>
  <si>
    <t>теплицы для выращивания овощей в закрытом грунте</t>
  </si>
  <si>
    <t>410530, Саратовская область, Саратовский район, пос. Дубки, юго-западнее на расстоянии 2,5 км</t>
  </si>
  <si>
    <t>Сентябрь 2020</t>
  </si>
  <si>
    <t xml:space="preserve">100 т / 13 млн. руб. </t>
  </si>
  <si>
    <t xml:space="preserve">101 т / 13 млн. руб. </t>
  </si>
  <si>
    <t>Никитин А.Г., главный экономист, тел.: (8452) 39-90-41, E-mail: info@s-vesna.ru, Решетов Александр Александрович, директор, тел.: (8452) 39-19-18, 39-10-39</t>
  </si>
  <si>
    <t xml:space="preserve">При переходе на новую технологию производства овощей методом светокультуры планируется увеличение выхода продукции на 80%, при урожайности 85 кг/кв. м валовой сбор составит 2,9 тыс тонн. </t>
  </si>
  <si>
    <t>Строительство блока зимних теплиц  №3 на площади 7,0 га (с электродосвечиванием). Первый этап.</t>
  </si>
  <si>
    <t>ООО «РЭХН»</t>
  </si>
  <si>
    <r>
      <rPr>
        <sz val="12"/>
        <color rgb="FF000000"/>
        <rFont val="Times New Roman"/>
        <family val="1"/>
        <charset val="1"/>
      </rPr>
      <t xml:space="preserve">Строительство блока зимних теплиц  №3 на площади 7,0 га (с электродосвечиванием). В результате реализации проекта общая площадь теплиц предприятия составит 40 га (33 га+7 га).  Первый этап проекта завершен. Введен в эксплуатацию блок теплиц на площади 3,4 га и котельная тепличного комплекса. </t>
    </r>
    <r>
      <rPr>
        <b/>
        <i/>
        <u/>
        <sz val="12"/>
        <color rgb="FF000000"/>
        <rFont val="Times New Roman"/>
        <family val="1"/>
        <charset val="1"/>
      </rPr>
      <t>Информация предоставлена администрацией Саратовской муниципального района.</t>
    </r>
  </si>
  <si>
    <t>Строительство блока зимних теплиц</t>
  </si>
  <si>
    <t xml:space="preserve">ООО «АГА +» </t>
  </si>
  <si>
    <r>
      <rPr>
        <sz val="12"/>
        <color rgb="FF000000"/>
        <rFont val="Times New Roman"/>
        <family val="1"/>
        <charset val="1"/>
      </rPr>
      <t xml:space="preserve">. Строительство блока зимних теплиц. В результате реализации проекта общая площадь теплиц составит 6,6 га. Проект завершен. Блок зимних теплиц введен в эксплуатацию. </t>
    </r>
    <r>
      <rPr>
        <b/>
        <i/>
        <u/>
        <sz val="12"/>
        <color rgb="FF000000"/>
        <rFont val="Times New Roman"/>
        <family val="1"/>
        <charset val="1"/>
      </rPr>
      <t>Информация предоставлена администрацией Саратовской муниципального района.</t>
    </r>
  </si>
  <si>
    <t>Строительство нового цеха и складского помещения</t>
  </si>
  <si>
    <t xml:space="preserve">АО «Симоновская птицефабрика» </t>
  </si>
  <si>
    <t>Калининский</t>
  </si>
  <si>
    <r>
      <rPr>
        <sz val="12"/>
        <color rgb="FF000000"/>
        <rFont val="Times New Roman"/>
        <family val="1"/>
        <charset val="1"/>
      </rPr>
      <t xml:space="preserve">Строительство нового цеха для содержания кур-несушек на 112 тыс. голов и  помещения яйцесклада. Объекты введены в эксплуатацию. </t>
    </r>
    <r>
      <rPr>
        <b/>
        <i/>
        <u/>
        <sz val="12"/>
        <color rgb="FF000000"/>
        <rFont val="Times New Roman"/>
        <family val="1"/>
        <charset val="1"/>
      </rPr>
      <t>Информация представлена администрацией Калининского района.</t>
    </r>
  </si>
  <si>
    <t>Реконструкция коровника беспривязного содержания на 130 голов с применением доильных роботов</t>
  </si>
  <si>
    <t xml:space="preserve">СХА «Новые Выселки» </t>
  </si>
  <si>
    <t>Июль 2020</t>
  </si>
  <si>
    <r>
      <rPr>
        <sz val="12"/>
        <rFont val="Times New Roman"/>
        <family val="1"/>
        <charset val="1"/>
      </rPr>
      <t xml:space="preserve">Повышение продуктивности животных, замена ручного труда автоматизированными средствами,получение прибыли. Возведены стены, крыша, полы, бытовые помещения. Оборудование полностью установлено, в т.ч. два робота. </t>
    </r>
    <r>
      <rPr>
        <b/>
        <i/>
        <u/>
        <sz val="12"/>
        <rFont val="Times New Roman"/>
        <family val="1"/>
        <charset val="1"/>
      </rPr>
      <t>Информация представлена администрацией Калининского района.</t>
    </r>
  </si>
  <si>
    <t>Реконструкция и модернизация молочного комплекса</t>
  </si>
  <si>
    <t xml:space="preserve">АО Племзавод «Трудовой» </t>
  </si>
  <si>
    <r>
      <rPr>
        <sz val="12"/>
        <rFont val="Times New Roman"/>
        <family val="1"/>
        <charset val="1"/>
      </rPr>
      <t xml:space="preserve">Реконструкция и модернизация пяти коровников, телятника на 250 голов и молочного блока с родильным отделением. </t>
    </r>
    <r>
      <rPr>
        <b/>
        <i/>
        <u/>
        <sz val="12"/>
        <rFont val="Times New Roman"/>
        <family val="1"/>
        <charset val="1"/>
      </rPr>
      <t>Информация представлена министерством сельского хозяйства области.</t>
    </r>
  </si>
  <si>
    <t xml:space="preserve">
 Энергокомплекс с выработкой электроэнергии на попутном нефтяном газе для собственных объектов
</t>
  </si>
  <si>
    <t xml:space="preserve">
ООО «ЛукБелОйл»
</t>
  </si>
  <si>
    <t>объекты и сооружения энергетического назначения</t>
  </si>
  <si>
    <t>Ровенский</t>
  </si>
  <si>
    <t>Тарлыковское муниципальное образование</t>
  </si>
  <si>
    <t>II квартал 2020</t>
  </si>
  <si>
    <t>сырая нефть</t>
  </si>
  <si>
    <t>Ведущий экономист по планированию Жиланус Элла Анатольевна, тел.: 54-83-52</t>
  </si>
  <si>
    <t>Энергокомплекс с выработкой электроэнергии на попутном нефтяном газе для собственных объектов ООО «ЛукБелОйл» в Ровенском районе Саратовской области, обустройство западной части Гурьяновского месторождения Саратовской области. 
Утилизация попутного нефтяного газа (до 80%) с целью выработки электроэнергии для собственных нужд.</t>
  </si>
  <si>
    <t>LUKBELOIL@OVERTA.RU</t>
  </si>
  <si>
    <t>Возможность использования земельного участка с кадастровым номером 64:38:000000:3, который был предоставлен предприятию в 2001 году на правах аренды и находится в зоне безопасности авиаполигона "Гурьяново" Министерства обороны РФ.</t>
  </si>
  <si>
    <t xml:space="preserve">
 Строительство нефтяных скважин
</t>
  </si>
  <si>
    <t>работы по бурению и испытанию скважин, демонтаж оборудования</t>
  </si>
  <si>
    <t>Январь 2020</t>
  </si>
  <si>
    <t xml:space="preserve">
 Строительство нефтяных скважин в Ровенском районе. 
</t>
  </si>
  <si>
    <t xml:space="preserve">
Разработка месторождений
</t>
  </si>
  <si>
    <t>бурение нефтедобывающих скважин, обустройство месторождений, сейсмика</t>
  </si>
  <si>
    <t xml:space="preserve">Духовницкий, Ивантеевский </t>
  </si>
  <si>
    <t>31 декабря 2020</t>
  </si>
  <si>
    <t>269 тыс. т</t>
  </si>
  <si>
    <t xml:space="preserve">Колина Лариса Валерьевна, главный экономист
 Тел.:   8(845-2)477-873
Моб.: 8 927 142 78 19
kolina@yukolaneft.ru </t>
  </si>
  <si>
    <t xml:space="preserve">Проект направлен на разработку месторождений в Духовницком и Ивантеевском районах с целью поддержания достигнутого уровня добычи нефти. </t>
  </si>
  <si>
    <t>yukolaneft@mail.ru </t>
  </si>
  <si>
    <t>Реконструкция здания (офиса)</t>
  </si>
  <si>
    <t>здание (офис)</t>
  </si>
  <si>
    <t>г. Саратов, 5-й Соколовогорский проезд, д. 9</t>
  </si>
  <si>
    <t xml:space="preserve">Проект направлен на размещение офисного персонала компании. </t>
  </si>
  <si>
    <t>Обустройство Карамышского газоконденсатного месторождения</t>
  </si>
  <si>
    <t>ООО «ЛюксНефтеТрансДобыча»</t>
  </si>
  <si>
    <t>добыча природного газа и газового конденсата</t>
  </si>
  <si>
    <t xml:space="preserve">Саратовская область, Саратовский район, Михайловское муниципальное образование, земли «Нитрон-Агро» </t>
  </si>
  <si>
    <t>Июль 2019</t>
  </si>
  <si>
    <t xml:space="preserve">30 ноября 2020 </t>
  </si>
  <si>
    <t>25755,16 / 85,07</t>
  </si>
  <si>
    <t>25755,16 / 85,08</t>
  </si>
  <si>
    <t>газ</t>
  </si>
  <si>
    <t>Екатерина, бухгалтерия, тел.: 89272776838, E-mail: npr2000@inbox.ru</t>
  </si>
  <si>
    <t xml:space="preserve">Проект направлен на строительство пункта подготовки газа (ППГ) «Карамышский», предназначенного для сбора газа из 4 газовых скважин Карамышского нефтегазоконденсатного месторождения, подготовки газа методом низкотемпературной сепарации и транспортировки готовой продукции по газопроводу внешнего транспорта до врезки в газотранспортную систему (ГТС) ОАО «Газбытсервис».  Основной задачей проекта является создание условий для использования потребителями Саратовской области сетевого природного газа путем повышения уровня газификации жилищно-коммунального хозяйства, промышленных и иных организаций Саратовской области. </t>
  </si>
  <si>
    <t xml:space="preserve">
Строительство мясохладобойни, пункта по приемке, первичной и последующей (промышленной) переработке сельскохозяйственных животных (включая холодильную обработку и хранение мясной продукции), а также строительство утилизационного цеха 
</t>
  </si>
  <si>
    <t>ООО «Свинокомплекс Хвалынский»</t>
  </si>
  <si>
    <t>производство мяса в охлажденном виде</t>
  </si>
  <si>
    <t xml:space="preserve">Саратовская область, Энгельсский муниципальный район, Новопушкинское муниципальное образование, поселок Новопушкинское, район Промышленные сооружения, № 3 </t>
  </si>
  <si>
    <t>Июнь 2020</t>
  </si>
  <si>
    <t>21/3332</t>
  </si>
  <si>
    <t>8,24/1087</t>
  </si>
  <si>
    <t>выпуск мясной продукции (охлажденная, замороженная, мясные деликатесы)</t>
  </si>
  <si>
    <t xml:space="preserve">Сальникова А.В.
Начальник ПЭО ООО «СКХ»
e-mail: salnikova@KHVALYNSKY.RU
тел.раб.: 8(8453)53-14-50 вн.1119
</t>
  </si>
  <si>
    <t xml:space="preserve">Строительство мясохладобойни, пункта по приемке, первичной и последующей (промышленной) переработке предполагает производство высококачественной конкуретноспособной продукции на уровне мировых стандартов. </t>
  </si>
  <si>
    <t>info@khvalynsky.ru</t>
  </si>
  <si>
    <t>Реконструкция и модернизация производственного цеха</t>
  </si>
  <si>
    <t>ООО «Покровская птицефабрика»</t>
  </si>
  <si>
    <r>
      <rPr>
        <sz val="12"/>
        <rFont val="Times New Roman"/>
        <family val="1"/>
        <charset val="1"/>
      </rPr>
      <t xml:space="preserve">Комплексная реконструкция и модернизация производственного цеха на 80 тыс. голов кур несушек. Проект завершен. </t>
    </r>
    <r>
      <rPr>
        <b/>
        <i/>
        <u/>
        <sz val="12"/>
        <rFont val="Times New Roman"/>
        <family val="1"/>
        <charset val="1"/>
      </rPr>
      <t>Информация предоставлена администрацией Энгельсского муниципального района.</t>
    </r>
  </si>
  <si>
    <t>Модернизация производства по сушке молока</t>
  </si>
  <si>
    <t>ООО «Пугачевские молочные продукты»</t>
  </si>
  <si>
    <t>Февраль 2020</t>
  </si>
  <si>
    <r>
      <rPr>
        <sz val="12"/>
        <rFont val="Times New Roman"/>
        <family val="1"/>
        <charset val="1"/>
      </rPr>
      <t xml:space="preserve">Приобретение нового оборудования для приемки, охлаждения и сушки молока в рамках модернизации производства по сушке молока. Первый этап. </t>
    </r>
    <r>
      <rPr>
        <b/>
        <i/>
        <u/>
        <sz val="12"/>
        <rFont val="Times New Roman"/>
        <family val="1"/>
        <charset val="1"/>
      </rPr>
      <t>Информация предоставлена администрацией Пугачевского муниципального района.</t>
    </r>
  </si>
  <si>
    <t>Техническое перевооружение узла кондиционирования на технологической системе № 7 ЦФУ</t>
  </si>
  <si>
    <t>узел подачи инерта на ретурные конвейеры технологических систем №7 ЦФУ</t>
  </si>
  <si>
    <t>413810, Саратовская область, Балаковский район, село Быков Отрог, проезд Химиков, 3</t>
  </si>
  <si>
    <t>III квартал 2020</t>
  </si>
  <si>
    <t xml:space="preserve">Проект направлен на повышение качества обработки готового продукта и снижение удельного расхода кондиционирующей смеси. </t>
  </si>
  <si>
    <t>Техническое перевооружение площадки погрузочно-разгрузочных работ. Здание приготовления известкового молока (ЦНОСВиВ)</t>
  </si>
  <si>
    <t>стационарный склад</t>
  </si>
  <si>
    <t>413810, Саратовская область, Балаковский район, село Быков Отрог, проезд Химиков, 4</t>
  </si>
  <si>
    <t xml:space="preserve">Проект предполагает строительство стационарного склада, за счет которого планируется снижение простоев вагонов с известью и мелом. </t>
  </si>
  <si>
    <t>Техническое перевооружение ЭФК-3 с установкой дополнительного реактора-дозреватора</t>
  </si>
  <si>
    <t xml:space="preserve">Повышение извлечения и технологического выхода P2O5 путем установки дополнительного реактора-дозревателя поз. P19/3, что позволит увеличить суммарный объем экстрактора до 1134 куб. м и модернизации дейтсвующего реактора дозревания поз. P19/2. </t>
  </si>
  <si>
    <t xml:space="preserve">
 Производство промышленных, напольных и настенных котлов фирмы Бош
</t>
  </si>
  <si>
    <t xml:space="preserve">
ООО «Бош Отопительные Системы»
</t>
  </si>
  <si>
    <t>Инвестиционный договор от 08.06.2015 №62</t>
  </si>
  <si>
    <t>расширение производства</t>
  </si>
  <si>
    <t>промышленные, напольные и настенные котлы</t>
  </si>
  <si>
    <t>413105 Саратовской область, г. Энгельс, пр-т Ф. Энгельса, 139</t>
  </si>
  <si>
    <t>настенные котлы - 99530 шт.; промышленные котлы - 533 шт.; жгуты - 48710 шт.</t>
  </si>
  <si>
    <t xml:space="preserve">Марина Бублик       тел.: (8453) 515207 Marina.Bublik@ru.bosch.com </t>
  </si>
  <si>
    <t>(8453) 51-53-50 - Дарвина Диана, ассистент генерального директора</t>
  </si>
  <si>
    <t xml:space="preserve">Проект направлен на организацию производства промышленных и бытовых настенных газовых котлов. Планируется увеличить количество предприятий области, привлеченных в качестве подрядчиков, субподрядчиков, а также увеличение среднесписочной численности работников и повышение средней заработной платы. </t>
  </si>
  <si>
    <t>engels@buderus.ru </t>
  </si>
  <si>
    <t>Строительство линии по производству пластиковых компонентов рельсового скрепления</t>
  </si>
  <si>
    <t>АО «Фоссло Фасэнинг Системс Рус»</t>
  </si>
  <si>
    <t>производству пластиковых компонентов рельсового скрепления</t>
  </si>
  <si>
    <t>413121, Саратовская область, г. Энгельс, Технологический проезд</t>
  </si>
  <si>
    <t>Завершено</t>
  </si>
  <si>
    <t>(8452) 69-44-15 - Ринат Бахетжанович, технический директор 89376313490</t>
  </si>
  <si>
    <t xml:space="preserve">Строительство линии по производству новых уникальных пластиковых компонентов рельсового скрепления для ОАО «РЖД». </t>
  </si>
  <si>
    <t>Техническое перевооружение и оснащение технологическим оборудованием производства современных ламп бегущей волны</t>
  </si>
  <si>
    <t xml:space="preserve">техническое перевооружение </t>
  </si>
  <si>
    <t>технологическое оборудование для производства современных ламп бегущей волны</t>
  </si>
  <si>
    <t>410033, г. Саратов, ул. Панфилова, 2</t>
  </si>
  <si>
    <t>лампы бегущей волны</t>
  </si>
  <si>
    <t>Зам. генерального директора по исполнению гос. заказа  Бондаренко С. М., тел. (8452) 63-18-87, E-mail: BondarenkoSM@almaz-rpe.ru</t>
  </si>
  <si>
    <t xml:space="preserve">Осуществляется корректировка проектной документации в соответствии с решением рабочей группы Минпромторга РФ, ввод оборудования в эксплуатацию. </t>
  </si>
  <si>
    <t>Строительство складов готовой продукции № 1 и № 2  (сортно-покатный цех)</t>
  </si>
  <si>
    <t>склады сортно-прокатного цеха</t>
  </si>
  <si>
    <t>413810 село Быков Отрог, шоссе Металлургов, 2</t>
  </si>
  <si>
    <t xml:space="preserve">Увеличение крытых складских площадей для хранения готовой продукции. </t>
  </si>
  <si>
    <t xml:space="preserve">
 Разработка и производство высокоточных высокостабильных датчиков давления, температуры, сигнализаторов систем пожарной защиты для гражданской авиационной техники в целях импортозамещения  
</t>
  </si>
  <si>
    <t xml:space="preserve">
АО ЭОКБ «Сигнал» им. А.И. Глухарева при поддержке ФГАУ «РФТР»
</t>
  </si>
  <si>
    <t>технологическое перевооружение</t>
  </si>
  <si>
    <t>высокотехнологичное производственное оборудование</t>
  </si>
  <si>
    <t>413090 Саратовская обл., г. Маркс, пр. Ленина, 111</t>
  </si>
  <si>
    <t>Гуреев Владимир Владимирович (84567)5-54-39, 8960-354-10-46, reklama64@mail.ru</t>
  </si>
  <si>
    <t xml:space="preserve"> Проект предусматривает разработку и производство высокоточных высокостабильных датчиков давления, температуры, сигнализаторов систем пожарной защиты для гражданской авиационной техники в целях импортозамещения. Разработаны комплекты технических условий и рабочей конструкторской документации, изготовлены макетные и опытные образцы изделий, проведены эквивалентно-циклические испытания, по результатам рабочей конкурсной документации присвоена литера «О», проведены межведомственные испытания. </t>
  </si>
  <si>
    <t>Приобретение имущественного комплекса</t>
  </si>
  <si>
    <t>410033, г. Саратов, ул. Элмашевская, вл. 3А, оф. №3</t>
  </si>
  <si>
    <t xml:space="preserve">Декабрь 2020 </t>
  </si>
  <si>
    <r>
      <rPr>
        <sz val="12"/>
        <color rgb="FF000000"/>
        <rFont val="Times New Roman"/>
        <family val="1"/>
        <charset val="1"/>
      </rPr>
      <t xml:space="preserve">Приобретение нежилых помещений на территории предприятия общей площадью 10 007 кв.м., в т.ч. инженерных сетей и коммуникаций входящих в имущественный комплекс, обеспечивающих предприятие энергетическими ресурсами. Цель приобретения помещений - размещение производственных участков и административно-бытовых помещений, консолидация производственно-складских участков предприятия на территории одной площадки, сокращение логистических расходов, увеличение производительности.
</t>
    </r>
    <r>
      <rPr>
        <i/>
        <sz val="12"/>
        <color rgb="FF000000"/>
        <rFont val="Times New Roman"/>
        <family val="1"/>
        <charset val="1"/>
      </rPr>
      <t xml:space="preserve">В настоящее время приобретены нежилые помещения общей площадью 4232,5 кв.м.     </t>
    </r>
  </si>
  <si>
    <t>Технологическое перевооружение производственных мощностей, приобретение и ввод в эксплуатацию новых единиц высокотехнологичного производственного оборудования</t>
  </si>
  <si>
    <t>ООО НПФ «МОССАР»</t>
  </si>
  <si>
    <t xml:space="preserve">Приобретено и введено в эксплуатацию новейшее высокотехнологичное оборудование с комплектом специализированного программного обеспечения и обучение персонала: 5-осевой универсальный вертикально-фрезерный обрабатывающий центр UMC-750, электроэрозионный проволочно-вырезной станок с ЧПУ повышенной точности MV1200S, система автоматической оптической инспекции качества монтажа электронных компонентов на печатные платы S3088, 4 термопластавтомата Haitian MARS, высокопроизводтельная замкнутая установка струйной отмывки печатных плат Hyper SWASH. </t>
  </si>
  <si>
    <t>Восстановление, обновление и оптимизация инженерной инфраструктуры предприятия: внутризаводские электрические сети (в т.ч. высокого напряжения), системы водоотведения</t>
  </si>
  <si>
    <r>
      <rPr>
        <sz val="12"/>
        <color rgb="FF000000"/>
        <rFont val="Times New Roman"/>
        <family val="1"/>
        <charset val="1"/>
      </rPr>
      <t xml:space="preserve">Монтаж высоковольтной линии внешнего электроснабжения и двух воздушных линий во внутризаводских электросетях, демонтаж старых и прокладка новых участков канализационных сетей и колодцев, техническое перевооружение КНС (приобретение оборудования, монтаж и пуско-наладочные работы).  </t>
    </r>
    <r>
      <rPr>
        <b/>
        <i/>
        <u/>
        <sz val="12"/>
        <color rgb="FF000000"/>
        <rFont val="Times New Roman"/>
        <family val="1"/>
        <charset val="1"/>
      </rPr>
      <t>Информация предоставлена администрацией Марксовского муниципального района.</t>
    </r>
  </si>
  <si>
    <t>Поддержание производственных мощностей</t>
  </si>
  <si>
    <t>413841, Саратовская обл., г.Балаково, Саратовское шоссе, 2</t>
  </si>
  <si>
    <t>200 / 300</t>
  </si>
  <si>
    <t>164 / 68</t>
  </si>
  <si>
    <t>Заместитель исполнительного директора - финансовый директор - Локалов Александр Александрович, +7 (964) 849 36 96, a.lokalov@umatex.com</t>
  </si>
  <si>
    <t>Приобретение производственного и лабораторного оборудования с целью поддержания производственных мощностей.</t>
  </si>
  <si>
    <t>Филиал «Саратовский» ПАО «Т Плюс»</t>
  </si>
  <si>
    <t>Белоусова Н.В., руководитель направления сопровождения ИП Филиал «Саратовский» ПАО «Т Плюс», тел.: 98-61-37</t>
  </si>
  <si>
    <r>
      <rPr>
        <sz val="12"/>
        <rFont val="Times New Roman"/>
        <family val="1"/>
        <charset val="1"/>
      </rPr>
      <t xml:space="preserve">Проекты направлены на уменьшение тепловых потерь, снижение затрат на электроэнергию, затрачиваемую на привод насосов, оптимизацию состава оборудования. </t>
    </r>
    <r>
      <rPr>
        <b/>
        <i/>
        <sz val="12"/>
        <rFont val="Times New Roman"/>
        <family val="1"/>
        <charset val="1"/>
      </rPr>
      <t>Часть проектов завершили реализацию.</t>
    </r>
  </si>
  <si>
    <t>sarinfo@tplusgroup.ru</t>
  </si>
  <si>
    <t>Строительство солнечной электростанции 60 МВт - первый этап (мощностью 25 МВт)</t>
  </si>
  <si>
    <t>ООО «Грин Энерджи Рус» (ООО «Авелар Солар Технолоджи»)</t>
  </si>
  <si>
    <t>солнечная электростанция</t>
  </si>
  <si>
    <t>413440, Саратовская область, Дергачевский район,  500м.юго-восточнее р.п. Дергачи</t>
  </si>
  <si>
    <t>8 декабря 2020</t>
  </si>
  <si>
    <t>401,6/0,3/24,5/60</t>
  </si>
  <si>
    <t>Электроэнергия, электрическая мощность</t>
  </si>
  <si>
    <t>Заместитель начальника управления по развитию Борисов Дмитрий Сергеевич 8-916-270-54-98 d.borisov@avelar-solar.com Начальник управления Хафизов Айдар Дамирович, тел.: 8495 9330603 доб. 133, Помощник главного инженера проекта Евгений Киналь, тел.: 89160520734</t>
  </si>
  <si>
    <t>Ведущий менеджер управления по внешним связям Давыдова Инна Дмитриевна 8-495-933-06-03 доб. 799 smi@hevelsolar.com</t>
  </si>
  <si>
    <t>Строительство солнечной электростанции для выработки электроэнергии и мощности с целью их отпуска на оптовый рынок электроэнергии и мощности.</t>
  </si>
  <si>
    <t>Реконструкция ПС 110/35/6 кВ «Марксовская»</t>
  </si>
  <si>
    <t xml:space="preserve">
ПАО «МРСК Волги»
</t>
  </si>
  <si>
    <t>ПС 110/35/6 кВ «Марксовская»</t>
  </si>
  <si>
    <t xml:space="preserve">ПС 110/35/6 кВ «Марксовская» является питающим центром значительной части Марксовского района и г. Маркс.  Оборудование подстанции имеет высокую степень износа. Проект направлен на повышение надежности функционирования распределительного электросетевого комплекса Марксовского района и г. Маркс.
В 2019 году завершен 1-й пусковой комплекс реконструкции ПС 110/35/6 кВ «Марксовская». </t>
  </si>
  <si>
    <t>Строительство автомобильной газонаполнительной компрессорной станции № 15 (АГНКС)</t>
  </si>
  <si>
    <t>ИП Амриев А.К.</t>
  </si>
  <si>
    <t>413111, г. Энгельс, проспект Строителей, 39/2</t>
  </si>
  <si>
    <t xml:space="preserve">Сентябрь 2019 </t>
  </si>
  <si>
    <t>28 октября 2020</t>
  </si>
  <si>
    <r>
      <rPr>
        <sz val="12"/>
        <rFont val="Times New Roman"/>
        <family val="1"/>
        <charset val="1"/>
      </rPr>
      <t xml:space="preserve">Строительство автомобильной газонаполнительной компрессорной станции № 15 (АГНКС) по адресу: г.Энгельс ул. проспект Строителей 39/2. </t>
    </r>
    <r>
      <rPr>
        <i/>
        <sz val="12"/>
        <rFont val="Times New Roman"/>
        <family val="1"/>
        <charset val="1"/>
      </rPr>
      <t xml:space="preserve">Инвестору предоставлена субсидия из областного бюджета на компенсацию части затрат на строительство объектов заправки транспортных средств природным газом (40 млн. рублей). </t>
    </r>
  </si>
  <si>
    <t>Реконструкция АЗК №88 в МТАЗК с участком реализации компримированного природного газа</t>
  </si>
  <si>
    <t>ПАО  «Саратовнефтепродукт»</t>
  </si>
  <si>
    <t>модуль компримирования природного газа, посты заправки</t>
  </si>
  <si>
    <t>г. Саратов, ул. Симбирская, б/н</t>
  </si>
  <si>
    <r>
      <rPr>
        <sz val="12"/>
        <rFont val="Times New Roman"/>
        <family val="1"/>
        <charset val="1"/>
      </rPr>
      <t xml:space="preserve">Установка на автозаправочном комплексе №88 модуля компримирования природного газа и 4 постов заправки (пистолетов). </t>
    </r>
    <r>
      <rPr>
        <i/>
        <sz val="12"/>
        <rFont val="Times New Roman"/>
        <family val="1"/>
        <charset val="1"/>
      </rPr>
      <t xml:space="preserve">Инвестору предоставлена субсидия из областного бюджета на компенсацию части затрат на строительство объектов заправки транспортных средств природным газом (40 млн. рублей). </t>
    </r>
    <r>
      <rPr>
        <sz val="12"/>
        <rFont val="Times New Roman"/>
        <family val="1"/>
        <charset val="1"/>
      </rPr>
      <t xml:space="preserve"> </t>
    </r>
  </si>
  <si>
    <t>Факт 2021 г., тыс. т./млн. рублей</t>
  </si>
  <si>
    <t>Приостановлен</t>
  </si>
  <si>
    <t xml:space="preserve">
 Организация участка гальванических покрытий (на площадях участка спец сталей цеха подготовки металла в корпусе производства подшипников)</t>
  </si>
  <si>
    <t xml:space="preserve">
АО «ЕПК Саратов»
ОАО «УК ЕПК»
</t>
  </si>
  <si>
    <t xml:space="preserve">Наталья Владимировна +79053253741 </t>
  </si>
  <si>
    <r>
      <rPr>
        <sz val="11"/>
        <rFont val="Times New Roman"/>
        <family val="1"/>
        <charset val="1"/>
      </rPr>
      <t xml:space="preserve">Реализация проекта позволит обеспечить выполнение производственной программы, повышение качества покрытий, снижение затрат и улучшение условий труда. </t>
    </r>
    <r>
      <rPr>
        <sz val="11"/>
        <color rgb="FFFF0000"/>
        <rFont val="Times New Roman"/>
        <family val="1"/>
        <charset val="1"/>
      </rPr>
      <t>Проект приостановлен в связи с разделением данного проекта на два проекта и перенос реализации в Самару.</t>
    </r>
  </si>
  <si>
    <t xml:space="preserve">
 ПС Грачи II 110/6 кВ. Реконструкция ОРУ - 110 кВ с заменой КРУН-6 кВ
</t>
  </si>
  <si>
    <t>Перенос на 2026 год</t>
  </si>
  <si>
    <t>Замещение физически изношенного оборудования. Повышение надежности. электроснабжения ЛПДС «Грачи» МН «Куйбышев – Лисичанск».</t>
  </si>
  <si>
    <t xml:space="preserve">
 Проект «Юг», 3 этап
</t>
  </si>
  <si>
    <t xml:space="preserve">
АО «Транснефть-Приволга»
</t>
  </si>
  <si>
    <t>Информация не предоставлена</t>
  </si>
  <si>
    <t xml:space="preserve">
 Реконструкция и техническое перевооружение производства по выпуску вакуумных и твердотельных СВЧ изделий
</t>
  </si>
  <si>
    <t xml:space="preserve">
АО НПП «Контакт»
</t>
  </si>
  <si>
    <t>Планируется проведение реконструкции и технического перевооружения производства по выпуску вакуумных и твердотельных СВЧ изделий</t>
  </si>
  <si>
    <t xml:space="preserve">
 Техперевооружение энергетической инфраструктуры
</t>
  </si>
  <si>
    <t>Целью реконструкции и технического перевооружения энергетической инфраструктуры АО «НПП «Контакт» является сохранение производственных мощностей по выпуску генераторных ламп и мощных вакуумных СВЧ-приборов, создание дополнительных мощностей, обеспечивающих выпуск современных мощных изделий военной техники и производства гражданской продукции.</t>
  </si>
  <si>
    <t>Комплексный проект развития лицензионных участков</t>
  </si>
  <si>
    <t xml:space="preserve">
ООО «ННК-Саратовнефтегаздобыча»
</t>
  </si>
  <si>
    <t xml:space="preserve">Ответ на запрос так и не был получен. Начальник финансового отдела предприятия перенаправил наш запрос в управаляющую компанию, ответ так и не получили. </t>
  </si>
  <si>
    <t xml:space="preserve">
 Обустройство Коптевского месторождения
</t>
  </si>
  <si>
    <t>объекты технологического комплекса добычи, сбора, транспорта и подготовки нефти и газа</t>
  </si>
  <si>
    <t xml:space="preserve">Ершовский </t>
  </si>
  <si>
    <t>Объекты программы технического перевооружения и реконструкции</t>
  </si>
  <si>
    <t>АО «Транснефть-Приволга»</t>
  </si>
  <si>
    <t xml:space="preserve">
 Строительство зернового хаба
</t>
  </si>
  <si>
    <t xml:space="preserve">
ООО «Юфенал Трейд»
</t>
  </si>
  <si>
    <t>зерновой хаб</t>
  </si>
  <si>
    <t>Петровский, Калининский</t>
  </si>
  <si>
    <t>Нет отчетов</t>
  </si>
  <si>
    <t>Планируется создание мини - элеватора на ст. Петровск, ст. Калининск с отгрузкой железнодорожным транспортом не менее 60,80,  тыс. тонн в год соответственно</t>
  </si>
  <si>
    <t xml:space="preserve">
 Строительство комплекса по очистке и сушке семян, производительностью 40 тонн в час
</t>
  </si>
  <si>
    <t xml:space="preserve">ИП Волков В.Н. </t>
  </si>
  <si>
    <t xml:space="preserve">Проект по строительству комплекса по очистке и сушке семян, производительностью 40 тонн в час приостанволен ввиду отсутсвия строительного подрядчика. </t>
  </si>
  <si>
    <t xml:space="preserve"> Общий телефон: (84567) 5-91-85, E-mail: vnvolkov64@rambler.ru</t>
  </si>
  <si>
    <t>Обновление основных производственных фондов, модернизация оптово-распределительного центра сельскохозяйственной продукции и продовольствия</t>
  </si>
  <si>
    <t>ООО «Саратовский молочный комбинат»</t>
  </si>
  <si>
    <t>МО "Город Саратов"</t>
  </si>
  <si>
    <t>410008, Муниципальное образование "Город Саратов",  Сокурский тракт</t>
  </si>
  <si>
    <t>Демеснов Алексей Павлович, моб. 8-917-026-60-68
Раб. Тел.  +7 (8452) 623 657 доб. 218
plan_engineer@sarmol.ru</t>
  </si>
  <si>
    <t>Осуществление капитальных вложений в основные средства, направленное на создание новых условий хранения оптово-распределительного центра сельскохозяйственной продукции и продовольствия. Проект приостановлен из-за финансовых сложностей. Также со стороны налоговых органов возникают проблемы при применении льготного налогообложения.</t>
  </si>
  <si>
    <t>Завершенные инвестиционные проекты</t>
  </si>
  <si>
    <t xml:space="preserve">Объем налоговых платежей в консолидированный бюджет области за 2020 год, млн.руб. </t>
  </si>
  <si>
    <t xml:space="preserve">Объем налоговых платежей в консолидированный бюджет области за I квартал 2021 года, млн.руб. </t>
  </si>
  <si>
    <t xml:space="preserve">Объем налоговых платежей в консолидированный бюджет области за I полугодие 2021 года, млн.руб. </t>
  </si>
  <si>
    <t xml:space="preserve">Объем налоговых платежей в консолидированный бюджет области за 9 меясцев 2021 года, млн.руб. </t>
  </si>
  <si>
    <t>Содержание и цель проекта.  Текущая ситуация (информация о выполненных работах по проекту и планируемых мероприятиях на 2021 г.)</t>
  </si>
  <si>
    <t>План на 2021 г.</t>
  </si>
  <si>
    <t>План 2021 год</t>
  </si>
  <si>
    <t>План 2021 г., тыс. т./млн. рублей</t>
  </si>
  <si>
    <t>Факт 2020 г., тыс. т./млн. рублей</t>
  </si>
  <si>
    <t>Строительство участка орошения на площади 2,4 тыс. га и складских помещений для хранения сельхозпродукции</t>
  </si>
  <si>
    <t>растениеводство
складские помещения</t>
  </si>
  <si>
    <t>Пугачевский муниципальный район, Старопорубежское и Заволжское муниципальное образование</t>
  </si>
  <si>
    <t>Январь 2021</t>
  </si>
  <si>
    <t>Декабрь 2021</t>
  </si>
  <si>
    <t>30-40 тыс. руб.</t>
  </si>
  <si>
    <t>19 тыс тонн кукурузы на зерно</t>
  </si>
  <si>
    <t>Проект направлен на строительство участка орошения на площади 2,4 тыс. га в Старопорубежском и Заволжском муниципальных образованиях и складских помещений для хранения сельхозпродукции общей площадью 10 тыс. кв. м. По участку орошения разработана проектная документация, осуществляются пусконаладочные работы. Складские помещения введены в эксплуатацию</t>
  </si>
  <si>
    <t xml:space="preserve">
 Строительство элеватора емкостью до 35 тыс. тонн
</t>
  </si>
  <si>
    <t>01.11 - Выращивание зерновых (кроме риса), зернобобовых культур и семян масличных культур</t>
  </si>
  <si>
    <t>412030 Саратовская обл., г. Ртищево</t>
  </si>
  <si>
    <t>35 тыс. тонн зерна</t>
  </si>
  <si>
    <t>36 тыс. тонн зерна / 472,5 млн. рублей</t>
  </si>
  <si>
    <t>зерно</t>
  </si>
  <si>
    <t>Санинский Сергей Александрович, тел. 8(927)226-95-45 email saninskiy@mail.ru, Санинская Людмила Николаевна - глава КФХ, тел. 8845-40-4-10-39, эл. Адрес: agros91@rambler.ru</t>
  </si>
  <si>
    <t xml:space="preserve">Элеватор  расположен в месте с удобной транспортной автомобильной и железнодорожной развязкой и подъездными путями. Проект предполагает приобретение профессионального современного оборудования и техники. Работы по проекту завершены. </t>
  </si>
  <si>
    <t>Строительство мелиоративных систем на площади 3341 Га</t>
  </si>
  <si>
    <t>ООО «Студенецкое»</t>
  </si>
  <si>
    <t>413834, Саратовская область, Балаковский район, с. Малое Перекопное, ул. Мира, д. 14А</t>
  </si>
  <si>
    <t>зерновые, зернобобовые культуры</t>
  </si>
  <si>
    <t>Информацию представляет начальник отдела сельского хозяйства администрации Балаковского района Мозлов Александр Владимирович, тел.: (8453) 32-00-06</t>
  </si>
  <si>
    <r>
      <rPr>
        <sz val="13"/>
        <rFont val="Times New Roman"/>
        <family val="1"/>
        <charset val="1"/>
      </rPr>
      <t xml:space="preserve">Проект предусматривает строительство мелиоративных систем на площади 3,3 тыс. га. Построена и введена в эксплуатацию мелиоративная система на площади 2,4 тыс. га, в 2020 году - 935 га. За период с 2017 по 2019 годы введено в эксплуатацию 2151 га орошаемых площадей, установлено 20 дождевальных машин. В 2020 год построен орошаемый участок на площади 909 га с установкой 13 дождевальных машин. Построиен пруд-накопитель объемом 40,5 тыс. куб. м, уложено 18 км трубопроводов. Объект введен в эксплуатацию в апреле 2021 года. </t>
    </r>
    <r>
      <rPr>
        <b/>
        <i/>
        <sz val="13"/>
        <rFont val="Times New Roman"/>
        <family val="1"/>
        <charset val="1"/>
      </rPr>
      <t>Информация предоставлена администрацией Балаковского муниципального района.</t>
    </r>
  </si>
  <si>
    <t>Реконструкция оросительной системы</t>
  </si>
  <si>
    <t>ООО ФХ «Деметра» Батраева Ю.И.</t>
  </si>
  <si>
    <t>412580, Саратовская область, р.п.Новые Бурасы, ул.Кирпичная,152</t>
  </si>
  <si>
    <t>10,6тыс.тонн</t>
  </si>
  <si>
    <t>4,2 тыс.тонн</t>
  </si>
  <si>
    <t>Быков Сергей Алексеевич, ген. Директор, тел.: 89271016215; Батраев, 89272237323; E-mail: kfh-demetra@rambler.ru</t>
  </si>
  <si>
    <t>Реконструкция оросительной системы с установкой дождевальных машин "Линдзей Зимматик", монтаж магистральных трубопроводов, установка насосных станций. Цель-увеличение производства независимо от погодных условий.</t>
  </si>
  <si>
    <t xml:space="preserve">
 Обустройство западной части Гурьяновского месторождения Саратовской области. Строительство нефтеных скважин и центрального пункта сбора нефти 
</t>
  </si>
  <si>
    <t>06 - добыча сырой нефти и газа</t>
  </si>
  <si>
    <t>объекты технологического комплекса добычи, сбора, транспорта и подготовки нефти и газа;
работы по бурению и испытанию скважин, демонтаж оборудования</t>
  </si>
  <si>
    <t>22</t>
  </si>
  <si>
    <t>250 тыс. тонн / 4,28 млрд. руб.</t>
  </si>
  <si>
    <t>250тыс. тонн / 4,28 млрд. руб.</t>
  </si>
  <si>
    <t>305,3 тыс. тонн / 5,1 млрд. руб.</t>
  </si>
  <si>
    <t>250 тыс. тонн</t>
  </si>
  <si>
    <t>Главный специалист по планированию Гординеко Екатерина Владимирова  e-mail:  office@lukbeloil.com, тел.: (8452) 54-83-53</t>
  </si>
  <si>
    <t>Проект направлен на обустройство западной части Гурьяновского месторождения Саратовской области и строительство центрального пункта сбора нефти.  В настоящий момент завершает строительство нефтяных скважин, остальные работы завершены</t>
  </si>
  <si>
    <t xml:space="preserve">
 Модернизация печи сжигания Р-2003 в цехе СКиНАК</t>
  </si>
  <si>
    <t>410059, г. Саратов, пл. Советско-Чехословацкой дружбы, кадастровый номер: 64:48:020450:174</t>
  </si>
  <si>
    <t>Замена существующей печи термического обезвреживания жидких отходов производства СК и НАК Р-2003 на новую комплексную установку .
Цель проекта: сокращение количества выбросов в атмосферу за счет достижения полного сгорания продуктов утилизации; снижение производственных затрат. В настоящее время осуществляются строительно-монтажные работы. Работы завершены, объект введен в эксплуатацю.</t>
  </si>
  <si>
    <t>Пастеризатор и автоматизация потоков цех пива</t>
  </si>
  <si>
    <t>Цех розлива пива</t>
  </si>
  <si>
    <t>413840, Саратовская область, г.Балаково, проезд Безымянный 2</t>
  </si>
  <si>
    <t>Июнь 2021</t>
  </si>
  <si>
    <t>Проект предусматривает установку нового пастеризатора, установку на существующие форфасы автоматических клапанов, установку блока клапанов для автоматической подачи от пастеризаторов к линии розлива</t>
  </si>
  <si>
    <t>Реконструкция производства макаронной фабрики с мельнично-элеваторным комплексом</t>
  </si>
  <si>
    <t xml:space="preserve">ООО «Макпром» </t>
  </si>
  <si>
    <t>10.73.1 - Производство макаронных изделий</t>
  </si>
  <si>
    <t>мельнично-элеваторный комплекс</t>
  </si>
  <si>
    <t>412304, г Балашов, ул Пригородная, д 10</t>
  </si>
  <si>
    <t xml:space="preserve">160 тыс. т/год, переработка зерна до 800 т/сутки, емкость примельничного элеватора до 22 тыс. т </t>
  </si>
  <si>
    <t>160 тыс. т в год</t>
  </si>
  <si>
    <t>макаронные изделия</t>
  </si>
  <si>
    <t>директор - Кудряшов Александр Владимирович, тел.: 8(845-45) 3-04-05, E-mail: makprom@makaroni.ru</t>
  </si>
  <si>
    <t xml:space="preserve">В 2019 году на ООО «МакПром» начались работы по первому этапу реконструкции. Завершено строительство второго производственного цеха. В новом помещении смонтированы две новые линии производительностью 100 тонн макарон в сутки (каждая): первая линия пущена, на второй монтаж приостановлен в связи с ситуацией с коронавирусом. Закупка ещё двух линий отложена до 2024 года. Общая мощность по производству макаронных изделий на текущую дату - 100 тыс. тонн. </t>
  </si>
  <si>
    <t xml:space="preserve">Строительство цеха по производству майонеза </t>
  </si>
  <si>
    <t>ЗАО «Самараагропромпереработка» ОП «Аткарск» (ООО «ГК «Русагро»)</t>
  </si>
  <si>
    <t>Соглашение о взаимном сотрудничестве между Правительством Саратовской области и ООО «ГК «Русагро» от 06.06.2019 №306; Соглашение о намерениях к сотрудничеству по реализации инвестиционного проекта от 17.12.2019</t>
  </si>
  <si>
    <t>10.84 - Производство приправ и пряностей</t>
  </si>
  <si>
    <t>412421, Саратовская область, г. Аткарск, ул. Гоголя, д. 17, помещение 225</t>
  </si>
  <si>
    <t>120 тыс. тонн / 11279 млн. руб.</t>
  </si>
  <si>
    <t>120 тыс. тонн</t>
  </si>
  <si>
    <t>майонез и салатные заправки</t>
  </si>
  <si>
    <t>Шевченко Татьяна, тел. 8 (8452)-45-90-00, моб. 8-937-252-13-08, e-mail: tv.shevchenko@rusagromaslo.com</t>
  </si>
  <si>
    <t>Семенов Кирилл Михайлович, руководитель направления внешних коммуникаций, тел.: (8452)45-90-00 доб. 56566, моб. тел.: 89616450950, e-mail: k.semenov@rusagromaslo.com</t>
  </si>
  <si>
    <t xml:space="preserve">Строительство цеха по производству майонеза мощностью 80 тыс. тонн в год (перенос производства из Москвы). 5 ноября 2020 года запущена производственная линия майонеза, произведены 2 кондиционных партии и отправлены на анализ по микробиологии. 8 июня запущено майонезное производство. Проект завершен. </t>
  </si>
  <si>
    <t xml:space="preserve">Обеспечение налива фритюрных жиров </t>
  </si>
  <si>
    <t>ЗАО «Самараагропромпереработка» ОП «Саратов» / ООО «Русагро-Саратов» (ООО «ГК «Русагро»)</t>
  </si>
  <si>
    <t>10.42 - Производство маргариновой продукции</t>
  </si>
  <si>
    <t>производство маргариновой продукции</t>
  </si>
  <si>
    <t>410065, Саратовская область, г. Саратов, ул. 50 лет Октября, д. 112А</t>
  </si>
  <si>
    <t>13 тыс. тонн / 1300 млн. руб.</t>
  </si>
  <si>
    <t>32 тыс. тонн</t>
  </si>
  <si>
    <t>фритюрные жиры</t>
  </si>
  <si>
    <t>Обеспечение выпуска фритюрных жиров в ПЭТ тарах объемом 5,0 и 7,5 л.
В рамках проекта планируется закупка новой комплектной линии розлива фритюрных смесей в ПЭТ тары 5,0 л и 7,5 л и установка линии в маргариновом цехе СЖК.
В ноябре 2020 заключен договор на Подключение линии розлива фритюрных жиров в ПЭТ бутылки к существующим рецептурным отделениям линий, в декабре 2020 заключен договор на приобретение комплектной линии розлива, производительностью 1000 бут/час.</t>
  </si>
  <si>
    <t>Строительство автомастерской, сервисного пункта для водителей, блочно-модульной котельной и эстакады промпроводок</t>
  </si>
  <si>
    <t>автомастерская, сервисный пункт, котельная</t>
  </si>
  <si>
    <t>Строительство рабочих цехов для самостоятельного ремонта спецтехники. Улучшение условий труда водителей автотранспорта. В настоящее время работы по проекту завершены.</t>
  </si>
  <si>
    <t>Масштабное расширение производства средств индивидуальной защиты рук, в том числе для нужд медицины</t>
  </si>
  <si>
    <t>АО "Криз"</t>
  </si>
  <si>
    <t>20.19 - Производство прочих резиновых изделий</t>
  </si>
  <si>
    <t>Расширение производства (приобретение оборудования)</t>
  </si>
  <si>
    <t>412481, Саратовская область, г. Калининск, ул. 50 лет Октября, д. 30</t>
  </si>
  <si>
    <t>март 2021</t>
  </si>
  <si>
    <t>2021</t>
  </si>
  <si>
    <t>115</t>
  </si>
  <si>
    <t>112</t>
  </si>
  <si>
    <t>2</t>
  </si>
  <si>
    <t>0</t>
  </si>
  <si>
    <t>Средства защиты рук, изделия из эластичного полиуретана, пленкообразующий материал для защиты свежеуложенного бетона, поливинилацетатная дисперсия, клей</t>
  </si>
  <si>
    <t>Шукуров Марат Холмуродович - генеральный директор, 31755,   aokriz@list.ru</t>
  </si>
  <si>
    <t>6415003673</t>
  </si>
  <si>
    <r>
      <rPr>
        <sz val="13"/>
        <color rgb="FF000000"/>
        <rFont val="Times New Roman"/>
        <family val="1"/>
        <charset val="1"/>
      </rPr>
      <t xml:space="preserve">В рамках реализации проекта риобретено оборудование: 1. Технологическая конвейерная линия для производства резиновых технических изделий. 2.Блочно - модульначя пара-водогрейная котельная. В настоящее время проект завершен. Информация предоставлена </t>
    </r>
    <r>
      <rPr>
        <b/>
        <i/>
        <u/>
        <sz val="13"/>
        <color rgb="FF000000"/>
        <rFont val="Times New Roman"/>
        <family val="1"/>
        <charset val="1"/>
      </rPr>
      <t>администрацией Калининского муниципального района</t>
    </r>
  </si>
  <si>
    <t xml:space="preserve">Торговый комплекс </t>
  </si>
  <si>
    <t xml:space="preserve">Полещенко В.В., физическое лицо </t>
  </si>
  <si>
    <t>торговый комплекс</t>
  </si>
  <si>
    <t xml:space="preserve"> г. Энгельс, ​ул.Колотилова, 82</t>
  </si>
  <si>
    <t>Июль 2021</t>
  </si>
  <si>
    <t>Андрей Полещенко, тел.: 8 (903) 386-51-15</t>
  </si>
  <si>
    <t>Торговый комплекс площадью 3457 кв.м. Основной вид деятельности  розничная торговля одеждой в специализированных магазинах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</si>
</sst>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_-* #,##0.00&quot;р.&quot;_-;\-* #,##0.00&quot;р.&quot;_-;_-* \-??&quot;р.&quot;_-;_-@_-"/>
    <numFmt numFmtId="165" formatCode="_-* #,##0.00_р_._-;\-* #,##0.00_р_._-;_-* \-??_р_._-;_-@_-"/>
    <numFmt numFmtId="166" formatCode="#,##0.0"/>
    <numFmt numFmtId="167" formatCode="0.0"/>
    <numFmt numFmtId="168" formatCode="0.000"/>
    <numFmt numFmtId="169" formatCode="_-* #,##0.00\ _₽_-;\-* #,##0.00\ _₽_-;_-* \-??\ _₽_-;_-@_-"/>
    <numFmt numFmtId="170" formatCode="#,##0.000"/>
    <numFmt numFmtId="171" formatCode="_-* #,##0\ _₽_-;\-* #,##0\ _₽_-;_-* \-??\ _₽_-;_-@_-"/>
    <numFmt numFmtId="172" formatCode="#,##0.00\ _₽"/>
    <numFmt numFmtId="173" formatCode="#,##0.00_ ;\-#,##0.00\ "/>
  </numFmts>
  <fonts count="48" x14ac:knownFonts="1">
    <font>
      <sz val="11"/>
      <color rgb="FF000000"/>
      <name val="Calibri"/>
      <family val="2"/>
      <charset val="1"/>
    </font>
    <font>
      <u/>
      <sz val="11"/>
      <color rgb="FF0000FF"/>
      <name val="Calibri"/>
      <family val="2"/>
      <charset val="204"/>
    </font>
    <font>
      <sz val="12"/>
      <color rgb="FF000000"/>
      <name val="Times New Roman"/>
      <family val="2"/>
      <charset val="1"/>
    </font>
    <font>
      <sz val="11"/>
      <color rgb="FF000000"/>
      <name val="Calibri"/>
      <family val="2"/>
      <charset val="204"/>
    </font>
    <font>
      <sz val="13"/>
      <color rgb="FF000000"/>
      <name val="Times New Roman"/>
      <family val="1"/>
      <charset val="1"/>
    </font>
    <font>
      <sz val="13"/>
      <color rgb="FF000000"/>
      <name val="Calibri"/>
      <family val="2"/>
      <charset val="1"/>
    </font>
    <font>
      <b/>
      <i/>
      <sz val="18"/>
      <color rgb="FF000000"/>
      <name val="Times New Roman"/>
      <family val="1"/>
      <charset val="1"/>
    </font>
    <font>
      <b/>
      <sz val="18"/>
      <color rgb="FF000000"/>
      <name val="Times New Roman"/>
      <family val="1"/>
      <charset val="1"/>
    </font>
    <font>
      <b/>
      <sz val="18"/>
      <color rgb="FF000000"/>
      <name val="Times New Roman"/>
      <family val="1"/>
      <charset val="204"/>
    </font>
    <font>
      <sz val="18"/>
      <color rgb="FF000000"/>
      <name val="PT Astra Serif"/>
      <family val="1"/>
      <charset val="1"/>
    </font>
    <font>
      <sz val="18"/>
      <color rgb="FF000000"/>
      <name val="Times New Roman"/>
      <family val="1"/>
      <charset val="1"/>
    </font>
    <font>
      <i/>
      <sz val="11"/>
      <color rgb="FF808080"/>
      <name val="Calibri"/>
      <family val="2"/>
      <charset val="1"/>
    </font>
    <font>
      <sz val="18"/>
      <color rgb="FF000000"/>
      <name val="PT Astra Serif"/>
      <family val="1"/>
      <charset val="204"/>
    </font>
    <font>
      <u/>
      <sz val="11"/>
      <color rgb="FF0000FF"/>
      <name val="Calibri"/>
      <family val="2"/>
      <charset val="1"/>
    </font>
    <font>
      <sz val="18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b/>
      <i/>
      <sz val="16"/>
      <color rgb="FF000000"/>
      <name val="Times New Roman"/>
      <family val="1"/>
      <charset val="1"/>
    </font>
    <font>
      <b/>
      <sz val="12"/>
      <name val="Times New Roman"/>
      <family val="1"/>
      <charset val="1"/>
    </font>
    <font>
      <b/>
      <sz val="12"/>
      <color rgb="FF000000"/>
      <name val="Times New Roman"/>
      <family val="1"/>
      <charset val="1"/>
    </font>
    <font>
      <b/>
      <sz val="10"/>
      <name val="Times New Roman"/>
      <family val="1"/>
      <charset val="1"/>
    </font>
    <font>
      <sz val="10"/>
      <color rgb="FF000000"/>
      <name val="Times New Roman"/>
      <family val="1"/>
      <charset val="1"/>
    </font>
    <font>
      <sz val="12"/>
      <name val="Times New Roman"/>
      <family val="1"/>
      <charset val="1"/>
    </font>
    <font>
      <sz val="12"/>
      <color rgb="FF000000"/>
      <name val="Times New Roman"/>
      <family val="1"/>
      <charset val="1"/>
    </font>
    <font>
      <sz val="10"/>
      <name val="Times New Roman"/>
      <family val="1"/>
      <charset val="1"/>
    </font>
    <font>
      <b/>
      <i/>
      <sz val="12"/>
      <name val="Times New Roman"/>
      <family val="1"/>
      <charset val="1"/>
    </font>
    <font>
      <u/>
      <sz val="12"/>
      <color rgb="FF0000FF"/>
      <name val="Times New Roman"/>
      <family val="1"/>
      <charset val="1"/>
    </font>
    <font>
      <b/>
      <i/>
      <u/>
      <sz val="12"/>
      <color rgb="FF000000"/>
      <name val="Times New Roman"/>
      <family val="1"/>
      <charset val="1"/>
    </font>
    <font>
      <sz val="13"/>
      <name val="Times New Roman"/>
      <family val="1"/>
      <charset val="1"/>
    </font>
    <font>
      <b/>
      <i/>
      <u/>
      <sz val="12"/>
      <name val="Times New Roman"/>
      <family val="1"/>
      <charset val="1"/>
    </font>
    <font>
      <u/>
      <sz val="12"/>
      <color rgb="FF0000FF"/>
      <name val="Times New Roman"/>
      <family val="1"/>
      <charset val="204"/>
    </font>
    <font>
      <sz val="12"/>
      <color rgb="FF808080"/>
      <name val="Times New Roman"/>
      <family val="1"/>
      <charset val="1"/>
    </font>
    <font>
      <i/>
      <sz val="12"/>
      <color rgb="FF000000"/>
      <name val="Times New Roman"/>
      <family val="1"/>
      <charset val="1"/>
    </font>
    <font>
      <i/>
      <sz val="12"/>
      <name val="Times New Roman"/>
      <family val="1"/>
      <charset val="1"/>
    </font>
    <font>
      <sz val="12"/>
      <color rgb="FF333333"/>
      <name val="Times New Roman"/>
      <family val="1"/>
      <charset val="1"/>
    </font>
    <font>
      <b/>
      <sz val="16"/>
      <color rgb="FF000000"/>
      <name val="Times New Roman"/>
      <family val="1"/>
      <charset val="1"/>
    </font>
    <font>
      <sz val="11"/>
      <color rgb="FF000000"/>
      <name val="Times New Roman"/>
      <family val="1"/>
      <charset val="1"/>
    </font>
    <font>
      <b/>
      <sz val="11"/>
      <color rgb="FF000000"/>
      <name val="Times New Roman"/>
      <family val="1"/>
      <charset val="1"/>
    </font>
    <font>
      <b/>
      <sz val="11"/>
      <name val="Times New Roman"/>
      <family val="1"/>
      <charset val="1"/>
    </font>
    <font>
      <sz val="11"/>
      <name val="Times New Roman"/>
      <family val="1"/>
      <charset val="1"/>
    </font>
    <font>
      <sz val="11"/>
      <color rgb="FFFF0000"/>
      <name val="Times New Roman"/>
      <family val="1"/>
      <charset val="1"/>
    </font>
    <font>
      <sz val="12"/>
      <color rgb="FFFF0000"/>
      <name val="Times New Roman"/>
      <family val="1"/>
      <charset val="1"/>
    </font>
    <font>
      <b/>
      <i/>
      <sz val="20"/>
      <color rgb="FF000000"/>
      <name val="Times New Roman"/>
      <family val="1"/>
      <charset val="1"/>
    </font>
    <font>
      <b/>
      <sz val="13"/>
      <name val="Times New Roman"/>
      <family val="1"/>
      <charset val="1"/>
    </font>
    <font>
      <b/>
      <sz val="13"/>
      <color rgb="FF000000"/>
      <name val="Times New Roman"/>
      <family val="1"/>
      <charset val="1"/>
    </font>
    <font>
      <b/>
      <i/>
      <sz val="13"/>
      <name val="Times New Roman"/>
      <family val="1"/>
      <charset val="1"/>
    </font>
    <font>
      <b/>
      <i/>
      <u/>
      <sz val="13"/>
      <name val="Times New Roman"/>
      <family val="1"/>
      <charset val="1"/>
    </font>
    <font>
      <b/>
      <i/>
      <u/>
      <sz val="13"/>
      <color rgb="FF000000"/>
      <name val="Times New Roman"/>
      <family val="1"/>
      <charset val="1"/>
    </font>
    <font>
      <sz val="11"/>
      <color rgb="FF000000"/>
      <name val="Calibri"/>
      <family val="2"/>
      <charset val="1"/>
    </font>
  </fonts>
  <fills count="8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EBF1DE"/>
      </patternFill>
    </fill>
    <fill>
      <patternFill patternType="solid">
        <fgColor rgb="FF99CC00"/>
        <bgColor rgb="FFFFCC00"/>
      </patternFill>
    </fill>
    <fill>
      <patternFill patternType="solid">
        <fgColor rgb="FFCC99FF"/>
        <bgColor rgb="FFB3A2C7"/>
      </patternFill>
    </fill>
    <fill>
      <patternFill patternType="solid">
        <fgColor rgb="FFFDEADA"/>
        <bgColor rgb="FFEBF1DE"/>
      </patternFill>
    </fill>
    <fill>
      <patternFill patternType="solid">
        <fgColor rgb="FFFF8080"/>
        <bgColor rgb="FFFF99CC"/>
      </patternFill>
    </fill>
  </fills>
  <borders count="18">
    <border>
      <left/>
      <right/>
      <top/>
      <bottom/>
      <diagonal/>
    </border>
    <border>
      <left style="thin">
        <color rgb="FF232627"/>
      </left>
      <right style="thin">
        <color rgb="FF232627"/>
      </right>
      <top style="thin">
        <color rgb="FF232627"/>
      </top>
      <bottom style="thin">
        <color rgb="FF232627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rgb="FF232627"/>
      </left>
      <right/>
      <top style="thin">
        <color rgb="FF232627"/>
      </top>
      <bottom style="thin">
        <color rgb="FF232627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232627"/>
      </right>
      <top style="thin">
        <color rgb="FF232627"/>
      </top>
      <bottom style="thin">
        <color rgb="FF232627"/>
      </bottom>
      <diagonal/>
    </border>
    <border>
      <left style="thin">
        <color rgb="FF333300"/>
      </left>
      <right style="thin">
        <color rgb="FF333300"/>
      </right>
      <top style="thin">
        <color rgb="FF333300"/>
      </top>
      <bottom style="thin">
        <color rgb="FF333300"/>
      </bottom>
      <diagonal/>
    </border>
    <border>
      <left style="thin">
        <color rgb="FF232627"/>
      </left>
      <right style="thin">
        <color rgb="FF232627"/>
      </right>
      <top style="thin">
        <color rgb="FF232627"/>
      </top>
      <bottom/>
      <diagonal/>
    </border>
    <border>
      <left style="thin">
        <color rgb="FF232627"/>
      </left>
      <right style="thin">
        <color rgb="FF232627"/>
      </right>
      <top/>
      <bottom/>
      <diagonal/>
    </border>
    <border>
      <left/>
      <right style="thin">
        <color rgb="FF232627"/>
      </right>
      <top/>
      <bottom style="thin">
        <color rgb="FF232627"/>
      </bottom>
      <diagonal/>
    </border>
    <border>
      <left style="thin">
        <color rgb="FF232627"/>
      </left>
      <right style="thin">
        <color rgb="FF232627"/>
      </right>
      <top/>
      <bottom style="thin">
        <color rgb="FF232627"/>
      </bottom>
      <diagonal/>
    </border>
    <border>
      <left/>
      <right/>
      <top/>
      <bottom style="thin">
        <color rgb="FF232627"/>
      </bottom>
      <diagonal/>
    </border>
    <border>
      <left/>
      <right style="thin">
        <color rgb="FF232627"/>
      </right>
      <top style="thin">
        <color rgb="FF232627"/>
      </top>
      <bottom/>
      <diagonal/>
    </border>
    <border>
      <left style="thin">
        <color auto="1"/>
      </left>
      <right/>
      <top style="thin">
        <color auto="1"/>
      </top>
      <bottom style="thin">
        <color rgb="FF232627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rgb="FF232627"/>
      </bottom>
      <diagonal/>
    </border>
    <border>
      <left style="medium">
        <color rgb="FF232627"/>
      </left>
      <right style="thin">
        <color rgb="FF232627"/>
      </right>
      <top style="medium">
        <color rgb="FF232627"/>
      </top>
      <bottom style="medium">
        <color rgb="FF232627"/>
      </bottom>
      <diagonal/>
    </border>
    <border>
      <left style="thin">
        <color rgb="FF232627"/>
      </left>
      <right style="thin">
        <color rgb="FF232627"/>
      </right>
      <top style="medium">
        <color rgb="FF232627"/>
      </top>
      <bottom style="medium">
        <color rgb="FF232627"/>
      </bottom>
      <diagonal/>
    </border>
    <border>
      <left style="thin">
        <color rgb="FF232627"/>
      </left>
      <right style="medium">
        <color rgb="FF232627"/>
      </right>
      <top style="medium">
        <color rgb="FF232627"/>
      </top>
      <bottom style="medium">
        <color rgb="FF232627"/>
      </bottom>
      <diagonal/>
    </border>
  </borders>
  <cellStyleXfs count="23">
    <xf numFmtId="0" fontId="0" fillId="0" borderId="0"/>
    <xf numFmtId="169" fontId="47" fillId="0" borderId="0" applyBorder="0" applyProtection="0"/>
    <xf numFmtId="164" fontId="47" fillId="0" borderId="0" applyBorder="0" applyProtection="0"/>
    <xf numFmtId="0" fontId="13" fillId="0" borderId="0" applyBorder="0" applyProtection="0"/>
    <xf numFmtId="0" fontId="1" fillId="0" borderId="0" applyBorder="0" applyProtection="0"/>
    <xf numFmtId="164" fontId="47" fillId="0" borderId="0" applyBorder="0" applyProtection="0"/>
    <xf numFmtId="164" fontId="47" fillId="0" borderId="0" applyBorder="0" applyProtection="0"/>
    <xf numFmtId="0" fontId="47" fillId="0" borderId="0"/>
    <xf numFmtId="0" fontId="2" fillId="0" borderId="0"/>
    <xf numFmtId="0" fontId="47" fillId="0" borderId="0"/>
    <xf numFmtId="0" fontId="3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3" fillId="0" borderId="0"/>
    <xf numFmtId="165" fontId="47" fillId="0" borderId="0" applyBorder="0" applyProtection="0"/>
    <xf numFmtId="165" fontId="47" fillId="0" borderId="0" applyBorder="0" applyProtection="0"/>
    <xf numFmtId="165" fontId="47" fillId="0" borderId="0" applyBorder="0" applyProtection="0"/>
    <xf numFmtId="0" fontId="11" fillId="0" borderId="0" applyBorder="0" applyProtection="0"/>
  </cellStyleXfs>
  <cellXfs count="347">
    <xf numFmtId="0" fontId="0" fillId="0" borderId="0" xfId="0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3" borderId="0" xfId="0" applyFont="1" applyFill="1"/>
    <xf numFmtId="0" fontId="5" fillId="0" borderId="0" xfId="0" applyFont="1"/>
    <xf numFmtId="0" fontId="7" fillId="2" borderId="1" xfId="0" applyFont="1" applyFill="1" applyBorder="1" applyAlignment="1">
      <alignment horizontal="center" vertical="center" wrapText="1"/>
    </xf>
    <xf numFmtId="1" fontId="9" fillId="0" borderId="2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3" fontId="9" fillId="0" borderId="2" xfId="0" applyNumberFormat="1" applyFont="1" applyBorder="1" applyAlignment="1">
      <alignment horizontal="center" vertical="center" wrapText="1"/>
    </xf>
    <xf numFmtId="2" fontId="9" fillId="0" borderId="2" xfId="0" applyNumberFormat="1" applyFont="1" applyBorder="1" applyAlignment="1">
      <alignment horizontal="center" vertical="center" wrapText="1"/>
    </xf>
    <xf numFmtId="0" fontId="5" fillId="0" borderId="0" xfId="0" applyFont="1"/>
    <xf numFmtId="1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3" fontId="9" fillId="0" borderId="2" xfId="14" applyNumberFormat="1" applyFont="1" applyBorder="1" applyAlignment="1">
      <alignment horizontal="center" vertical="center" wrapText="1"/>
    </xf>
    <xf numFmtId="49" fontId="9" fillId="0" borderId="2" xfId="15" applyNumberFormat="1" applyFont="1" applyBorder="1" applyAlignment="1">
      <alignment horizontal="center" vertical="center" wrapText="1"/>
    </xf>
    <xf numFmtId="0" fontId="9" fillId="0" borderId="2" xfId="14" applyFont="1" applyBorder="1" applyAlignment="1">
      <alignment horizontal="center" vertical="center" wrapText="1"/>
    </xf>
    <xf numFmtId="0" fontId="9" fillId="0" borderId="2" xfId="15" applyFont="1" applyBorder="1" applyAlignment="1">
      <alignment horizontal="center" vertical="center" wrapText="1"/>
    </xf>
    <xf numFmtId="1" fontId="9" fillId="0" borderId="2" xfId="14" applyNumberFormat="1" applyFont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1" fontId="7" fillId="5" borderId="1" xfId="0" applyNumberFormat="1" applyFont="1" applyFill="1" applyBorder="1" applyAlignment="1">
      <alignment horizontal="center" vertical="center" wrapText="1"/>
    </xf>
    <xf numFmtId="3" fontId="7" fillId="5" borderId="1" xfId="0" applyNumberFormat="1" applyFont="1" applyFill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67" fontId="9" fillId="0" borderId="1" xfId="0" applyNumberFormat="1" applyFont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 vertical="center" wrapText="1"/>
    </xf>
    <xf numFmtId="3" fontId="9" fillId="0" borderId="1" xfId="14" applyNumberFormat="1" applyFont="1" applyBorder="1" applyAlignment="1">
      <alignment horizontal="center" vertical="center" wrapText="1"/>
    </xf>
    <xf numFmtId="0" fontId="9" fillId="0" borderId="1" xfId="14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3" fontId="10" fillId="5" borderId="1" xfId="0" applyNumberFormat="1" applyFont="1" applyFill="1" applyBorder="1" applyAlignment="1">
      <alignment horizontal="center" vertical="center" wrapText="1"/>
    </xf>
    <xf numFmtId="1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3" fontId="12" fillId="0" borderId="1" xfId="0" applyNumberFormat="1" applyFont="1" applyBorder="1" applyAlignment="1">
      <alignment horizontal="center" vertical="center" wrapText="1"/>
    </xf>
    <xf numFmtId="1" fontId="10" fillId="5" borderId="1" xfId="0" applyNumberFormat="1" applyFont="1" applyFill="1" applyBorder="1" applyAlignment="1">
      <alignment horizontal="center" vertical="center" wrapText="1"/>
    </xf>
    <xf numFmtId="2" fontId="10" fillId="5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9" fontId="9" fillId="0" borderId="1" xfId="14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9" fillId="0" borderId="4" xfId="14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3" fontId="7" fillId="5" borderId="10" xfId="0" applyNumberFormat="1" applyFont="1" applyFill="1" applyBorder="1" applyAlignment="1">
      <alignment horizontal="center" vertical="center" wrapText="1"/>
    </xf>
    <xf numFmtId="3" fontId="10" fillId="5" borderId="10" xfId="0" applyNumberFormat="1" applyFont="1" applyFill="1" applyBorder="1" applyAlignment="1">
      <alignment horizontal="center" vertical="center" wrapText="1"/>
    </xf>
    <xf numFmtId="167" fontId="10" fillId="5" borderId="1" xfId="0" applyNumberFormat="1" applyFont="1" applyFill="1" applyBorder="1" applyAlignment="1">
      <alignment horizontal="center" vertical="center" wrapText="1"/>
    </xf>
    <xf numFmtId="3" fontId="7" fillId="5" borderId="1" xfId="1" applyNumberFormat="1" applyFont="1" applyFill="1" applyBorder="1" applyAlignment="1" applyProtection="1">
      <alignment horizontal="center" vertical="center" wrapText="1"/>
    </xf>
    <xf numFmtId="167" fontId="9" fillId="0" borderId="6" xfId="0" applyNumberFormat="1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172" fontId="7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5" fillId="0" borderId="0" xfId="0" applyFont="1"/>
    <xf numFmtId="0" fontId="15" fillId="0" borderId="0" xfId="0" applyFont="1"/>
    <xf numFmtId="0" fontId="17" fillId="4" borderId="1" xfId="0" applyFont="1" applyFill="1" applyBorder="1" applyAlignment="1">
      <alignment horizontal="center" vertical="center" wrapText="1"/>
    </xf>
    <xf numFmtId="0" fontId="20" fillId="2" borderId="1" xfId="0" applyFont="1" applyFill="1" applyBorder="1"/>
    <xf numFmtId="1" fontId="21" fillId="3" borderId="1" xfId="0" applyNumberFormat="1" applyFont="1" applyFill="1" applyBorder="1" applyAlignment="1">
      <alignment horizontal="center" vertical="center" wrapText="1"/>
    </xf>
    <xf numFmtId="1" fontId="21" fillId="3" borderId="1" xfId="11" applyNumberFormat="1" applyFont="1" applyFill="1" applyBorder="1" applyAlignment="1">
      <alignment horizontal="center" vertical="center" wrapText="1"/>
    </xf>
    <xf numFmtId="2" fontId="21" fillId="3" borderId="1" xfId="0" applyNumberFormat="1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center" vertical="center"/>
    </xf>
    <xf numFmtId="1" fontId="21" fillId="3" borderId="10" xfId="0" applyNumberFormat="1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center" vertical="center" wrapText="1"/>
    </xf>
    <xf numFmtId="0" fontId="22" fillId="3" borderId="1" xfId="0" applyFont="1" applyFill="1" applyBorder="1" applyAlignment="1">
      <alignment horizontal="center" vertical="center" wrapText="1"/>
    </xf>
    <xf numFmtId="49" fontId="21" fillId="3" borderId="1" xfId="0" applyNumberFormat="1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167" fontId="22" fillId="3" borderId="1" xfId="0" applyNumberFormat="1" applyFont="1" applyFill="1" applyBorder="1" applyAlignment="1">
      <alignment horizontal="center" vertical="center" wrapText="1"/>
    </xf>
    <xf numFmtId="166" fontId="21" fillId="3" borderId="1" xfId="0" applyNumberFormat="1" applyFont="1" applyFill="1" applyBorder="1" applyAlignment="1">
      <alignment horizontal="center" vertical="center" wrapText="1"/>
    </xf>
    <xf numFmtId="49" fontId="22" fillId="3" borderId="1" xfId="0" applyNumberFormat="1" applyFont="1" applyFill="1" applyBorder="1" applyAlignment="1">
      <alignment horizontal="center" vertical="center" wrapText="1"/>
    </xf>
    <xf numFmtId="0" fontId="22" fillId="3" borderId="1" xfId="0" applyFont="1" applyFill="1" applyBorder="1" applyAlignment="1">
      <alignment horizontal="center" vertical="center" wrapText="1"/>
    </xf>
    <xf numFmtId="1" fontId="22" fillId="3" borderId="1" xfId="0" applyNumberFormat="1" applyFont="1" applyFill="1" applyBorder="1" applyAlignment="1">
      <alignment horizontal="center" vertical="center" wrapText="1"/>
    </xf>
    <xf numFmtId="1" fontId="22" fillId="0" borderId="1" xfId="0" applyNumberFormat="1" applyFont="1" applyBorder="1" applyAlignment="1">
      <alignment horizontal="center" vertical="center" wrapText="1"/>
    </xf>
    <xf numFmtId="2" fontId="22" fillId="3" borderId="1" xfId="0" applyNumberFormat="1" applyFont="1" applyFill="1" applyBorder="1" applyAlignment="1">
      <alignment horizontal="center" vertical="center" wrapText="1"/>
    </xf>
    <xf numFmtId="167" fontId="21" fillId="3" borderId="1" xfId="0" applyNumberFormat="1" applyFont="1" applyFill="1" applyBorder="1" applyAlignment="1">
      <alignment horizontal="center" vertical="center" wrapText="1"/>
    </xf>
    <xf numFmtId="0" fontId="22" fillId="3" borderId="1" xfId="0" applyFont="1" applyFill="1" applyBorder="1" applyAlignment="1">
      <alignment horizontal="center" vertical="center"/>
    </xf>
    <xf numFmtId="2" fontId="21" fillId="3" borderId="1" xfId="0" applyNumberFormat="1" applyFont="1" applyFill="1" applyBorder="1" applyAlignment="1">
      <alignment horizontal="center" vertical="center" wrapText="1" shrinkToFit="1"/>
    </xf>
    <xf numFmtId="167" fontId="23" fillId="3" borderId="1" xfId="0" applyNumberFormat="1" applyFont="1" applyFill="1" applyBorder="1" applyAlignment="1">
      <alignment horizontal="center" vertical="center" wrapText="1"/>
    </xf>
    <xf numFmtId="0" fontId="22" fillId="3" borderId="1" xfId="14" applyFont="1" applyFill="1" applyBorder="1" applyAlignment="1">
      <alignment horizontal="center" vertical="center" wrapText="1"/>
    </xf>
    <xf numFmtId="0" fontId="0" fillId="3" borderId="0" xfId="0" applyFill="1"/>
    <xf numFmtId="1" fontId="17" fillId="3" borderId="1" xfId="0" applyNumberFormat="1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center" vertical="center" wrapText="1"/>
    </xf>
    <xf numFmtId="1" fontId="21" fillId="0" borderId="1" xfId="0" applyNumberFormat="1" applyFont="1" applyBorder="1" applyAlignment="1">
      <alignment horizontal="center" vertical="center" wrapText="1"/>
    </xf>
    <xf numFmtId="0" fontId="21" fillId="3" borderId="1" xfId="14" applyFont="1" applyFill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1" fontId="21" fillId="3" borderId="1" xfId="14" applyNumberFormat="1" applyFont="1" applyFill="1" applyBorder="1" applyAlignment="1">
      <alignment horizontal="center" vertical="center" wrapText="1"/>
    </xf>
    <xf numFmtId="0" fontId="17" fillId="3" borderId="1" xfId="14" applyFont="1" applyFill="1" applyBorder="1" applyAlignment="1">
      <alignment horizontal="center" vertical="center" wrapText="1"/>
    </xf>
    <xf numFmtId="167" fontId="21" fillId="3" borderId="1" xfId="14" applyNumberFormat="1" applyFont="1" applyFill="1" applyBorder="1" applyAlignment="1">
      <alignment horizontal="center" vertical="center" wrapText="1"/>
    </xf>
    <xf numFmtId="167" fontId="22" fillId="3" borderId="1" xfId="14" applyNumberFormat="1" applyFont="1" applyFill="1" applyBorder="1" applyAlignment="1">
      <alignment horizontal="center" vertical="center" wrapText="1"/>
    </xf>
    <xf numFmtId="0" fontId="22" fillId="3" borderId="1" xfId="14" applyFont="1" applyFill="1" applyBorder="1" applyAlignment="1">
      <alignment horizontal="center" vertical="center" wrapText="1"/>
    </xf>
    <xf numFmtId="168" fontId="22" fillId="3" borderId="1" xfId="14" applyNumberFormat="1" applyFont="1" applyFill="1" applyBorder="1" applyAlignment="1">
      <alignment horizontal="center" vertical="center" wrapText="1"/>
    </xf>
    <xf numFmtId="49" fontId="22" fillId="3" borderId="1" xfId="14" applyNumberFormat="1" applyFont="1" applyFill="1" applyBorder="1" applyAlignment="1">
      <alignment horizontal="center" vertical="center" wrapText="1"/>
    </xf>
    <xf numFmtId="49" fontId="22" fillId="0" borderId="1" xfId="14" applyNumberFormat="1" applyFont="1" applyBorder="1" applyAlignment="1">
      <alignment horizontal="center" vertical="center" wrapText="1"/>
    </xf>
    <xf numFmtId="0" fontId="21" fillId="3" borderId="1" xfId="22" applyFont="1" applyFill="1" applyBorder="1" applyAlignment="1" applyProtection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5" fillId="3" borderId="5" xfId="3" applyFont="1" applyFill="1" applyBorder="1" applyAlignment="1" applyProtection="1">
      <alignment horizontal="center" vertical="center"/>
    </xf>
    <xf numFmtId="2" fontId="21" fillId="3" borderId="1" xfId="11" applyNumberFormat="1" applyFont="1" applyFill="1" applyBorder="1" applyAlignment="1">
      <alignment horizontal="center" vertical="center" wrapText="1"/>
    </xf>
    <xf numFmtId="2" fontId="23" fillId="3" borderId="1" xfId="0" applyNumberFormat="1" applyFont="1" applyFill="1" applyBorder="1" applyAlignment="1">
      <alignment horizontal="center" vertical="center" wrapText="1"/>
    </xf>
    <xf numFmtId="0" fontId="0" fillId="0" borderId="0" xfId="0" applyAlignment="1"/>
    <xf numFmtId="0" fontId="25" fillId="3" borderId="1" xfId="3" applyFont="1" applyFill="1" applyBorder="1" applyAlignment="1" applyProtection="1">
      <alignment horizontal="center" vertical="center"/>
    </xf>
    <xf numFmtId="0" fontId="27" fillId="3" borderId="1" xfId="14" applyFont="1" applyFill="1" applyBorder="1" applyAlignment="1">
      <alignment horizontal="center" vertical="center" wrapText="1"/>
    </xf>
    <xf numFmtId="1" fontId="27" fillId="3" borderId="1" xfId="14" applyNumberFormat="1" applyFont="1" applyFill="1" applyBorder="1" applyAlignment="1">
      <alignment horizontal="center" vertical="center" wrapText="1"/>
    </xf>
    <xf numFmtId="49" fontId="27" fillId="3" borderId="1" xfId="14" applyNumberFormat="1" applyFont="1" applyFill="1" applyBorder="1" applyAlignment="1">
      <alignment horizontal="center" vertical="center" wrapText="1"/>
    </xf>
    <xf numFmtId="49" fontId="21" fillId="3" borderId="1" xfId="14" applyNumberFormat="1" applyFont="1" applyFill="1" applyBorder="1" applyAlignment="1">
      <alignment horizontal="center" vertical="center" wrapText="1"/>
    </xf>
    <xf numFmtId="167" fontId="21" fillId="0" borderId="1" xfId="14" applyNumberFormat="1" applyFont="1" applyBorder="1" applyAlignment="1">
      <alignment horizontal="center" vertical="center" wrapText="1"/>
    </xf>
    <xf numFmtId="0" fontId="22" fillId="0" borderId="1" xfId="14" applyFont="1" applyBorder="1" applyAlignment="1">
      <alignment horizontal="center" vertical="center" wrapText="1"/>
    </xf>
    <xf numFmtId="1" fontId="22" fillId="3" borderId="1" xfId="14" applyNumberFormat="1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3" borderId="1" xfId="14" applyFont="1" applyFill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center" vertical="center" wrapText="1"/>
    </xf>
    <xf numFmtId="0" fontId="21" fillId="5" borderId="1" xfId="0" applyFont="1" applyFill="1" applyBorder="1" applyAlignment="1">
      <alignment horizontal="center" vertical="center" wrapText="1"/>
    </xf>
    <xf numFmtId="0" fontId="21" fillId="5" borderId="1" xfId="0" applyFont="1" applyFill="1" applyBorder="1" applyAlignment="1">
      <alignment horizontal="center" vertical="center" wrapText="1"/>
    </xf>
    <xf numFmtId="1" fontId="17" fillId="5" borderId="1" xfId="0" applyNumberFormat="1" applyFont="1" applyFill="1" applyBorder="1" applyAlignment="1">
      <alignment horizontal="center" vertical="center" wrapText="1"/>
    </xf>
    <xf numFmtId="167" fontId="17" fillId="5" borderId="1" xfId="0" applyNumberFormat="1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1" fontId="19" fillId="5" borderId="1" xfId="0" applyNumberFormat="1" applyFont="1" applyFill="1" applyBorder="1" applyAlignment="1">
      <alignment horizontal="center" vertical="center" wrapText="1"/>
    </xf>
    <xf numFmtId="2" fontId="17" fillId="3" borderId="1" xfId="0" applyNumberFormat="1" applyFont="1" applyFill="1" applyBorder="1" applyAlignment="1">
      <alignment horizontal="center" vertical="center" wrapText="1"/>
    </xf>
    <xf numFmtId="2" fontId="21" fillId="3" borderId="7" xfId="0" applyNumberFormat="1" applyFont="1" applyFill="1" applyBorder="1" applyAlignment="1">
      <alignment horizontal="center" vertical="center" wrapText="1"/>
    </xf>
    <xf numFmtId="0" fontId="29" fillId="3" borderId="1" xfId="3" applyFont="1" applyFill="1" applyBorder="1" applyAlignment="1" applyProtection="1">
      <alignment horizontal="center" vertical="center" wrapText="1"/>
    </xf>
    <xf numFmtId="2" fontId="21" fillId="3" borderId="8" xfId="0" applyNumberFormat="1" applyFont="1" applyFill="1" applyBorder="1" applyAlignment="1">
      <alignment horizontal="center" vertical="center" wrapText="1"/>
    </xf>
    <xf numFmtId="167" fontId="21" fillId="0" borderId="1" xfId="0" applyNumberFormat="1" applyFont="1" applyBorder="1" applyAlignment="1">
      <alignment horizontal="center" vertical="center" wrapText="1"/>
    </xf>
    <xf numFmtId="1" fontId="21" fillId="0" borderId="7" xfId="0" applyNumberFormat="1" applyFont="1" applyBorder="1" applyAlignment="1">
      <alignment horizontal="center" vertical="center" wrapText="1"/>
    </xf>
    <xf numFmtId="0" fontId="30" fillId="3" borderId="1" xfId="0" applyFont="1" applyFill="1" applyBorder="1" applyAlignment="1">
      <alignment horizontal="center" vertical="center" wrapText="1"/>
    </xf>
    <xf numFmtId="1" fontId="23" fillId="3" borderId="1" xfId="0" applyNumberFormat="1" applyFont="1" applyFill="1" applyBorder="1" applyAlignment="1">
      <alignment horizontal="center" vertical="center" wrapText="1"/>
    </xf>
    <xf numFmtId="1" fontId="21" fillId="0" borderId="10" xfId="0" applyNumberFormat="1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2" fontId="21" fillId="5" borderId="1" xfId="0" applyNumberFormat="1" applyFont="1" applyFill="1" applyBorder="1" applyAlignment="1">
      <alignment horizontal="center" vertical="center" wrapText="1"/>
    </xf>
    <xf numFmtId="1" fontId="21" fillId="3" borderId="1" xfId="0" applyNumberFormat="1" applyFont="1" applyFill="1" applyBorder="1" applyAlignment="1">
      <alignment horizontal="center" vertical="top" wrapText="1"/>
    </xf>
    <xf numFmtId="0" fontId="21" fillId="3" borderId="1" xfId="1" applyNumberFormat="1" applyFont="1" applyFill="1" applyBorder="1" applyAlignment="1" applyProtection="1">
      <alignment horizontal="center" vertical="center" wrapText="1"/>
    </xf>
    <xf numFmtId="171" fontId="22" fillId="3" borderId="1" xfId="1" applyNumberFormat="1" applyFont="1" applyFill="1" applyBorder="1" applyAlignment="1" applyProtection="1">
      <alignment horizontal="center" vertical="center" wrapText="1"/>
    </xf>
    <xf numFmtId="4" fontId="21" fillId="0" borderId="1" xfId="0" applyNumberFormat="1" applyFont="1" applyBorder="1" applyAlignment="1">
      <alignment horizontal="center" vertical="center" wrapText="1"/>
    </xf>
    <xf numFmtId="166" fontId="21" fillId="0" borderId="1" xfId="0" applyNumberFormat="1" applyFont="1" applyBorder="1" applyAlignment="1">
      <alignment horizontal="center" vertical="center" wrapText="1"/>
    </xf>
    <xf numFmtId="2" fontId="22" fillId="3" borderId="1" xfId="1" applyNumberFormat="1" applyFont="1" applyFill="1" applyBorder="1" applyAlignment="1" applyProtection="1">
      <alignment horizontal="center" vertical="center" wrapText="1"/>
    </xf>
    <xf numFmtId="171" fontId="21" fillId="3" borderId="1" xfId="1" applyNumberFormat="1" applyFont="1" applyFill="1" applyBorder="1" applyAlignment="1" applyProtection="1">
      <alignment horizontal="center" vertical="center" wrapText="1"/>
    </xf>
    <xf numFmtId="1" fontId="22" fillId="3" borderId="1" xfId="1" applyNumberFormat="1" applyFont="1" applyFill="1" applyBorder="1" applyAlignment="1" applyProtection="1">
      <alignment horizontal="center" vertical="center" wrapText="1"/>
    </xf>
    <xf numFmtId="0" fontId="29" fillId="3" borderId="1" xfId="3" applyFont="1" applyFill="1" applyBorder="1" applyAlignment="1" applyProtection="1">
      <alignment horizontal="center" vertical="center"/>
    </xf>
    <xf numFmtId="0" fontId="21" fillId="3" borderId="8" xfId="1" applyNumberFormat="1" applyFont="1" applyFill="1" applyBorder="1" applyAlignment="1" applyProtection="1">
      <alignment horizontal="center" vertical="center" wrapText="1"/>
    </xf>
    <xf numFmtId="167" fontId="21" fillId="3" borderId="8" xfId="0" applyNumberFormat="1" applyFont="1" applyFill="1" applyBorder="1" applyAlignment="1">
      <alignment horizontal="center" vertical="center" wrapText="1"/>
    </xf>
    <xf numFmtId="1" fontId="21" fillId="3" borderId="8" xfId="0" applyNumberFormat="1" applyFont="1" applyFill="1" applyBorder="1" applyAlignment="1">
      <alignment horizontal="center" vertical="center" wrapText="1"/>
    </xf>
    <xf numFmtId="1" fontId="21" fillId="0" borderId="8" xfId="0" applyNumberFormat="1" applyFont="1" applyBorder="1" applyAlignment="1">
      <alignment horizontal="center" vertical="center" wrapText="1"/>
    </xf>
    <xf numFmtId="2" fontId="22" fillId="3" borderId="8" xfId="1" applyNumberFormat="1" applyFont="1" applyFill="1" applyBorder="1" applyAlignment="1" applyProtection="1">
      <alignment horizontal="center" vertical="center" wrapText="1"/>
    </xf>
    <xf numFmtId="171" fontId="21" fillId="3" borderId="8" xfId="1" applyNumberFormat="1" applyFont="1" applyFill="1" applyBorder="1" applyAlignment="1" applyProtection="1">
      <alignment horizontal="center" vertical="center" wrapText="1"/>
    </xf>
    <xf numFmtId="1" fontId="22" fillId="3" borderId="8" xfId="1" applyNumberFormat="1" applyFont="1" applyFill="1" applyBorder="1" applyAlignment="1" applyProtection="1">
      <alignment horizontal="center" vertical="center" wrapText="1"/>
    </xf>
    <xf numFmtId="171" fontId="22" fillId="3" borderId="8" xfId="1" applyNumberFormat="1" applyFont="1" applyFill="1" applyBorder="1" applyAlignment="1" applyProtection="1">
      <alignment horizontal="center" vertical="center" wrapText="1"/>
    </xf>
    <xf numFmtId="0" fontId="21" fillId="3" borderId="10" xfId="0" applyFont="1" applyFill="1" applyBorder="1" applyAlignment="1">
      <alignment horizontal="center" vertical="center" wrapText="1"/>
    </xf>
    <xf numFmtId="167" fontId="21" fillId="3" borderId="10" xfId="0" applyNumberFormat="1" applyFont="1" applyFill="1" applyBorder="1" applyAlignment="1">
      <alignment horizontal="center" vertical="center" wrapText="1"/>
    </xf>
    <xf numFmtId="49" fontId="21" fillId="0" borderId="1" xfId="0" applyNumberFormat="1" applyFont="1" applyBorder="1" applyAlignment="1">
      <alignment horizontal="center" vertical="center" wrapText="1"/>
    </xf>
    <xf numFmtId="0" fontId="21" fillId="3" borderId="10" xfId="0" applyFont="1" applyFill="1" applyBorder="1" applyAlignment="1">
      <alignment horizontal="center" vertical="center" wrapText="1"/>
    </xf>
    <xf numFmtId="2" fontId="22" fillId="3" borderId="10" xfId="0" applyNumberFormat="1" applyFont="1" applyFill="1" applyBorder="1" applyAlignment="1">
      <alignment horizontal="center" vertical="center" wrapText="1"/>
    </xf>
    <xf numFmtId="3" fontId="21" fillId="3" borderId="1" xfId="0" applyNumberFormat="1" applyFont="1" applyFill="1" applyBorder="1" applyAlignment="1">
      <alignment horizontal="center" vertical="center" wrapText="1"/>
    </xf>
    <xf numFmtId="0" fontId="23" fillId="3" borderId="1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0" xfId="0" applyFont="1" applyAlignment="1">
      <alignment horizontal="center" wrapText="1"/>
    </xf>
    <xf numFmtId="0" fontId="21" fillId="3" borderId="8" xfId="0" applyFont="1" applyFill="1" applyBorder="1" applyAlignment="1">
      <alignment horizontal="center" vertical="center" wrapText="1"/>
    </xf>
    <xf numFmtId="167" fontId="22" fillId="3" borderId="8" xfId="0" applyNumberFormat="1" applyFont="1" applyFill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21" fillId="3" borderId="7" xfId="0" applyFont="1" applyFill="1" applyBorder="1" applyAlignment="1">
      <alignment horizontal="center" vertical="center" wrapText="1"/>
    </xf>
    <xf numFmtId="167" fontId="22" fillId="0" borderId="1" xfId="14" applyNumberFormat="1" applyFont="1" applyBorder="1" applyAlignment="1">
      <alignment horizontal="center" vertical="center" wrapText="1"/>
    </xf>
    <xf numFmtId="2" fontId="22" fillId="3" borderId="1" xfId="14" applyNumberFormat="1" applyFont="1" applyFill="1" applyBorder="1" applyAlignment="1">
      <alignment horizontal="center" vertical="center" wrapText="1"/>
    </xf>
    <xf numFmtId="166" fontId="22" fillId="3" borderId="1" xfId="14" applyNumberFormat="1" applyFont="1" applyFill="1" applyBorder="1" applyAlignment="1">
      <alignment horizontal="center" vertical="center" wrapText="1"/>
    </xf>
    <xf numFmtId="1" fontId="21" fillId="3" borderId="10" xfId="14" applyNumberFormat="1" applyFont="1" applyFill="1" applyBorder="1" applyAlignment="1">
      <alignment horizontal="center" vertical="center" wrapText="1"/>
    </xf>
    <xf numFmtId="0" fontId="22" fillId="3" borderId="10" xfId="14" applyFont="1" applyFill="1" applyBorder="1" applyAlignment="1">
      <alignment horizontal="center" vertical="center" wrapText="1"/>
    </xf>
    <xf numFmtId="49" fontId="22" fillId="0" borderId="10" xfId="14" applyNumberFormat="1" applyFont="1" applyBorder="1" applyAlignment="1">
      <alignment horizontal="center" vertical="center" wrapText="1"/>
    </xf>
    <xf numFmtId="2" fontId="22" fillId="3" borderId="10" xfId="14" applyNumberFormat="1" applyFont="1" applyFill="1" applyBorder="1" applyAlignment="1">
      <alignment horizontal="center" vertical="center" wrapText="1"/>
    </xf>
    <xf numFmtId="1" fontId="21" fillId="3" borderId="8" xfId="14" applyNumberFormat="1" applyFont="1" applyFill="1" applyBorder="1" applyAlignment="1">
      <alignment horizontal="center" vertical="center" wrapText="1"/>
    </xf>
    <xf numFmtId="2" fontId="22" fillId="3" borderId="8" xfId="14" applyNumberFormat="1" applyFont="1" applyFill="1" applyBorder="1" applyAlignment="1">
      <alignment horizontal="center" vertical="center" wrapText="1"/>
    </xf>
    <xf numFmtId="0" fontId="22" fillId="3" borderId="8" xfId="14" applyFont="1" applyFill="1" applyBorder="1" applyAlignment="1">
      <alignment horizontal="center" vertical="center" wrapText="1"/>
    </xf>
    <xf numFmtId="1" fontId="21" fillId="3" borderId="7" xfId="14" applyNumberFormat="1" applyFont="1" applyFill="1" applyBorder="1" applyAlignment="1">
      <alignment horizontal="center" vertical="center" wrapText="1"/>
    </xf>
    <xf numFmtId="166" fontId="22" fillId="3" borderId="1" xfId="15" applyNumberFormat="1" applyFont="1" applyFill="1" applyBorder="1" applyAlignment="1">
      <alignment horizontal="center" vertical="center" wrapText="1"/>
    </xf>
    <xf numFmtId="0" fontId="22" fillId="3" borderId="7" xfId="14" applyFont="1" applyFill="1" applyBorder="1" applyAlignment="1">
      <alignment horizontal="center" vertical="center" wrapText="1"/>
    </xf>
    <xf numFmtId="166" fontId="17" fillId="5" borderId="1" xfId="0" applyNumberFormat="1" applyFont="1" applyFill="1" applyBorder="1" applyAlignment="1">
      <alignment horizontal="center" vertical="center" wrapText="1"/>
    </xf>
    <xf numFmtId="1" fontId="21" fillId="5" borderId="1" xfId="0" applyNumberFormat="1" applyFont="1" applyFill="1" applyBorder="1" applyAlignment="1">
      <alignment horizontal="center" vertical="center" wrapText="1"/>
    </xf>
    <xf numFmtId="0" fontId="25" fillId="0" borderId="1" xfId="3" applyFont="1" applyBorder="1" applyAlignment="1" applyProtection="1">
      <alignment horizontal="center" vertical="center"/>
    </xf>
    <xf numFmtId="166" fontId="19" fillId="5" borderId="1" xfId="0" applyNumberFormat="1" applyFont="1" applyFill="1" applyBorder="1" applyAlignment="1">
      <alignment horizontal="center" vertical="center" wrapText="1"/>
    </xf>
    <xf numFmtId="0" fontId="18" fillId="3" borderId="1" xfId="14" applyFont="1" applyFill="1" applyBorder="1" applyAlignment="1">
      <alignment horizontal="center" vertical="center" wrapText="1"/>
    </xf>
    <xf numFmtId="173" fontId="22" fillId="0" borderId="1" xfId="0" applyNumberFormat="1" applyFont="1" applyBorder="1" applyAlignment="1">
      <alignment horizontal="left" vertical="center" wrapText="1"/>
    </xf>
    <xf numFmtId="169" fontId="22" fillId="3" borderId="1" xfId="0" applyNumberFormat="1" applyFont="1" applyFill="1" applyBorder="1" applyAlignment="1">
      <alignment horizontal="center" vertical="center" wrapText="1"/>
    </xf>
    <xf numFmtId="169" fontId="18" fillId="3" borderId="1" xfId="0" applyNumberFormat="1" applyFont="1" applyFill="1" applyBorder="1" applyAlignment="1">
      <alignment horizontal="center" vertical="center" wrapText="1"/>
    </xf>
    <xf numFmtId="4" fontId="22" fillId="0" borderId="1" xfId="0" applyNumberFormat="1" applyFont="1" applyBorder="1" applyAlignment="1">
      <alignment horizontal="center" vertical="center" wrapText="1"/>
    </xf>
    <xf numFmtId="170" fontId="21" fillId="0" borderId="10" xfId="0" applyNumberFormat="1" applyFont="1" applyBorder="1" applyAlignment="1">
      <alignment horizontal="center" vertical="center" wrapText="1"/>
    </xf>
    <xf numFmtId="3" fontId="17" fillId="5" borderId="1" xfId="0" applyNumberFormat="1" applyFont="1" applyFill="1" applyBorder="1" applyAlignment="1">
      <alignment horizontal="center" vertical="center" wrapText="1"/>
    </xf>
    <xf numFmtId="0" fontId="33" fillId="3" borderId="1" xfId="0" applyFont="1" applyFill="1" applyBorder="1" applyAlignment="1">
      <alignment horizontal="center" vertical="center"/>
    </xf>
    <xf numFmtId="167" fontId="21" fillId="5" borderId="1" xfId="0" applyNumberFormat="1" applyFont="1" applyFill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/>
    </xf>
    <xf numFmtId="0" fontId="17" fillId="2" borderId="1" xfId="0" applyFont="1" applyFill="1" applyBorder="1" applyAlignment="1">
      <alignment vertical="center" wrapText="1"/>
    </xf>
    <xf numFmtId="0" fontId="17" fillId="2" borderId="1" xfId="0" applyFont="1" applyFill="1" applyBorder="1" applyAlignment="1">
      <alignment horizontal="center" vertical="center" wrapText="1"/>
    </xf>
    <xf numFmtId="1" fontId="17" fillId="2" borderId="1" xfId="0" applyNumberFormat="1" applyFont="1" applyFill="1" applyBorder="1" applyAlignment="1">
      <alignment horizontal="center" vertical="center" wrapText="1"/>
    </xf>
    <xf numFmtId="167" fontId="17" fillId="2" borderId="1" xfId="0" applyNumberFormat="1" applyFont="1" applyFill="1" applyBorder="1" applyAlignment="1">
      <alignment horizontal="center" vertical="center" wrapText="1"/>
    </xf>
    <xf numFmtId="1" fontId="19" fillId="2" borderId="1" xfId="0" applyNumberFormat="1" applyFont="1" applyFill="1" applyBorder="1" applyAlignment="1">
      <alignment horizontal="center" vertical="center" wrapText="1"/>
    </xf>
    <xf numFmtId="0" fontId="22" fillId="0" borderId="0" xfId="0" applyFont="1"/>
    <xf numFmtId="0" fontId="0" fillId="3" borderId="0" xfId="0" applyFont="1" applyFill="1"/>
    <xf numFmtId="0" fontId="0" fillId="0" borderId="0" xfId="0" applyFont="1"/>
    <xf numFmtId="0" fontId="4" fillId="0" borderId="0" xfId="0" applyFont="1"/>
    <xf numFmtId="2" fontId="4" fillId="3" borderId="1" xfId="0" applyNumberFormat="1" applyFont="1" applyFill="1" applyBorder="1" applyAlignment="1">
      <alignment horizontal="center" vertical="center" wrapText="1"/>
    </xf>
    <xf numFmtId="0" fontId="22" fillId="0" borderId="1" xfId="0" applyFont="1" applyBorder="1"/>
    <xf numFmtId="0" fontId="37" fillId="4" borderId="13" xfId="0" applyFont="1" applyFill="1" applyBorder="1" applyAlignment="1">
      <alignment horizontal="center" vertical="center" wrapText="1"/>
    </xf>
    <xf numFmtId="0" fontId="37" fillId="4" borderId="14" xfId="0" applyFont="1" applyFill="1" applyBorder="1" applyAlignment="1">
      <alignment horizontal="center" vertical="center" wrapText="1"/>
    </xf>
    <xf numFmtId="0" fontId="38" fillId="3" borderId="1" xfId="0" applyFont="1" applyFill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 wrapText="1"/>
    </xf>
    <xf numFmtId="1" fontId="38" fillId="0" borderId="1" xfId="0" applyNumberFormat="1" applyFont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 wrapText="1"/>
    </xf>
    <xf numFmtId="2" fontId="38" fillId="3" borderId="1" xfId="0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38" fillId="3" borderId="1" xfId="0" applyFont="1" applyFill="1" applyBorder="1" applyAlignment="1">
      <alignment horizontal="center" vertical="center" wrapText="1"/>
    </xf>
    <xf numFmtId="1" fontId="35" fillId="3" borderId="1" xfId="0" applyNumberFormat="1" applyFont="1" applyFill="1" applyBorder="1" applyAlignment="1">
      <alignment horizontal="center" vertical="center" wrapText="1"/>
    </xf>
    <xf numFmtId="1" fontId="38" fillId="3" borderId="1" xfId="0" applyNumberFormat="1" applyFont="1" applyFill="1" applyBorder="1" applyAlignment="1">
      <alignment horizontal="center" vertical="center" wrapText="1"/>
    </xf>
    <xf numFmtId="0" fontId="0" fillId="3" borderId="1" xfId="0" applyFont="1" applyFill="1" applyBorder="1"/>
    <xf numFmtId="167" fontId="38" fillId="3" borderId="1" xfId="0" applyNumberFormat="1" applyFont="1" applyFill="1" applyBorder="1" applyAlignment="1">
      <alignment horizontal="center" vertical="center" wrapText="1"/>
    </xf>
    <xf numFmtId="49" fontId="38" fillId="3" borderId="1" xfId="0" applyNumberFormat="1" applyFont="1" applyFill="1" applyBorder="1" applyAlignment="1">
      <alignment horizontal="center" vertical="center" wrapText="1"/>
    </xf>
    <xf numFmtId="0" fontId="0" fillId="3" borderId="1" xfId="0" applyFill="1" applyBorder="1"/>
    <xf numFmtId="0" fontId="35" fillId="3" borderId="1" xfId="0" applyFont="1" applyFill="1" applyBorder="1" applyAlignment="1">
      <alignment horizontal="center" vertical="center" wrapText="1"/>
    </xf>
    <xf numFmtId="49" fontId="38" fillId="2" borderId="1" xfId="0" applyNumberFormat="1" applyFont="1" applyFill="1" applyBorder="1" applyAlignment="1">
      <alignment horizontal="center" vertical="center" wrapText="1"/>
    </xf>
    <xf numFmtId="0" fontId="35" fillId="3" borderId="1" xfId="0" applyFont="1" applyFill="1" applyBorder="1" applyAlignment="1">
      <alignment horizontal="center" vertical="center" wrapText="1"/>
    </xf>
    <xf numFmtId="0" fontId="0" fillId="3" borderId="0" xfId="0" applyFill="1" applyAlignment="1"/>
    <xf numFmtId="0" fontId="0" fillId="0" borderId="1" xfId="0" applyFont="1" applyBorder="1"/>
    <xf numFmtId="166" fontId="27" fillId="3" borderId="1" xfId="0" applyNumberFormat="1" applyFont="1" applyFill="1" applyBorder="1" applyAlignment="1">
      <alignment horizontal="center" vertical="center" wrapText="1"/>
    </xf>
    <xf numFmtId="1" fontId="27" fillId="3" borderId="1" xfId="0" applyNumberFormat="1" applyFont="1" applyFill="1" applyBorder="1" applyAlignment="1">
      <alignment horizontal="center" vertical="center" wrapText="1"/>
    </xf>
    <xf numFmtId="49" fontId="27" fillId="3" borderId="1" xfId="0" applyNumberFormat="1" applyFont="1" applyFill="1" applyBorder="1" applyAlignment="1">
      <alignment horizontal="center" vertical="center" wrapText="1"/>
    </xf>
    <xf numFmtId="49" fontId="27" fillId="0" borderId="1" xfId="0" applyNumberFormat="1" applyFont="1" applyBorder="1" applyAlignment="1">
      <alignment horizontal="center" vertical="center" wrapText="1"/>
    </xf>
    <xf numFmtId="167" fontId="27" fillId="3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7" fontId="4" fillId="0" borderId="1" xfId="0" applyNumberFormat="1" applyFont="1" applyBorder="1" applyAlignment="1">
      <alignment horizontal="center" vertical="center" wrapText="1"/>
    </xf>
    <xf numFmtId="1" fontId="4" fillId="0" borderId="1" xfId="14" applyNumberFormat="1" applyFont="1" applyBorder="1" applyAlignment="1">
      <alignment horizontal="center" vertical="center" wrapText="1"/>
    </xf>
    <xf numFmtId="49" fontId="4" fillId="2" borderId="0" xfId="0" applyNumberFormat="1" applyFont="1" applyFill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43" fillId="4" borderId="1" xfId="0" applyFont="1" applyFill="1" applyBorder="1" applyAlignment="1">
      <alignment horizontal="center" vertical="center" wrapText="1"/>
    </xf>
    <xf numFmtId="0" fontId="42" fillId="4" borderId="1" xfId="0" applyFont="1" applyFill="1" applyBorder="1" applyAlignment="1">
      <alignment horizontal="center" vertical="center" wrapText="1"/>
    </xf>
    <xf numFmtId="1" fontId="27" fillId="0" borderId="1" xfId="0" applyNumberFormat="1" applyFont="1" applyBorder="1" applyAlignment="1">
      <alignment horizontal="center" vertical="center" wrapText="1"/>
    </xf>
    <xf numFmtId="1" fontId="27" fillId="3" borderId="1" xfId="11" applyNumberFormat="1" applyFont="1" applyFill="1" applyBorder="1" applyAlignment="1">
      <alignment horizontal="center" vertical="center" wrapText="1"/>
    </xf>
    <xf numFmtId="2" fontId="27" fillId="3" borderId="7" xfId="0" applyNumberFormat="1" applyFont="1" applyFill="1" applyBorder="1" applyAlignment="1">
      <alignment horizontal="center" vertical="center" wrapText="1"/>
    </xf>
    <xf numFmtId="0" fontId="27" fillId="3" borderId="1" xfId="0" applyFont="1" applyFill="1" applyBorder="1" applyAlignment="1">
      <alignment horizontal="center" vertical="center"/>
    </xf>
    <xf numFmtId="2" fontId="27" fillId="3" borderId="7" xfId="0" applyNumberFormat="1" applyFont="1" applyFill="1" applyBorder="1" applyAlignment="1">
      <alignment vertical="center" wrapText="1"/>
    </xf>
    <xf numFmtId="1" fontId="27" fillId="3" borderId="10" xfId="0" applyNumberFormat="1" applyFont="1" applyFill="1" applyBorder="1" applyAlignment="1">
      <alignment horizontal="center" vertical="center" wrapText="1"/>
    </xf>
    <xf numFmtId="0" fontId="27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" fontId="42" fillId="3" borderId="1" xfId="0" applyNumberFormat="1" applyFont="1" applyFill="1" applyBorder="1" applyAlignment="1">
      <alignment horizontal="center" vertical="center" wrapText="1"/>
    </xf>
    <xf numFmtId="167" fontId="4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" fontId="4" fillId="3" borderId="1" xfId="0" applyNumberFormat="1" applyFont="1" applyFill="1" applyBorder="1" applyAlignment="1">
      <alignment horizontal="center" vertical="center" wrapText="1"/>
    </xf>
    <xf numFmtId="0" fontId="27" fillId="3" borderId="1" xfId="0" applyFont="1" applyFill="1" applyBorder="1" applyAlignment="1">
      <alignment horizontal="center" vertical="center" wrapText="1"/>
    </xf>
    <xf numFmtId="2" fontId="27" fillId="3" borderId="1" xfId="0" applyNumberFormat="1" applyFont="1" applyFill="1" applyBorder="1" applyAlignment="1">
      <alignment horizontal="center" vertical="center" wrapText="1"/>
    </xf>
    <xf numFmtId="0" fontId="42" fillId="3" borderId="1" xfId="14" applyFont="1" applyFill="1" applyBorder="1" applyAlignment="1">
      <alignment horizontal="center" vertical="center" wrapText="1"/>
    </xf>
    <xf numFmtId="167" fontId="27" fillId="3" borderId="1" xfId="14" applyNumberFormat="1" applyFont="1" applyFill="1" applyBorder="1" applyAlignment="1">
      <alignment horizontal="center" vertical="center" wrapText="1"/>
    </xf>
    <xf numFmtId="167" fontId="4" fillId="3" borderId="1" xfId="14" applyNumberFormat="1" applyFont="1" applyFill="1" applyBorder="1" applyAlignment="1">
      <alignment horizontal="center" vertical="center" wrapText="1"/>
    </xf>
    <xf numFmtId="0" fontId="4" fillId="3" borderId="1" xfId="14" applyFont="1" applyFill="1" applyBorder="1" applyAlignment="1">
      <alignment horizontal="center" vertical="center" wrapText="1"/>
    </xf>
    <xf numFmtId="49" fontId="4" fillId="3" borderId="1" xfId="14" applyNumberFormat="1" applyFont="1" applyFill="1" applyBorder="1" applyAlignment="1">
      <alignment horizontal="center" vertical="center" wrapText="1"/>
    </xf>
    <xf numFmtId="167" fontId="27" fillId="3" borderId="7" xfId="0" applyNumberFormat="1" applyFont="1" applyFill="1" applyBorder="1" applyAlignment="1">
      <alignment horizontal="center" vertical="center" wrapText="1"/>
    </xf>
    <xf numFmtId="167" fontId="27" fillId="3" borderId="8" xfId="0" applyNumberFormat="1" applyFont="1" applyFill="1" applyBorder="1" applyAlignment="1">
      <alignment horizontal="center" vertical="center" wrapText="1"/>
    </xf>
    <xf numFmtId="2" fontId="27" fillId="3" borderId="8" xfId="0" applyNumberFormat="1" applyFont="1" applyFill="1" applyBorder="1" applyAlignment="1">
      <alignment horizontal="center" vertical="center" wrapText="1"/>
    </xf>
    <xf numFmtId="2" fontId="27" fillId="3" borderId="1" xfId="0" applyNumberFormat="1" applyFont="1" applyFill="1" applyBorder="1" applyAlignment="1">
      <alignment vertical="center" wrapText="1"/>
    </xf>
    <xf numFmtId="1" fontId="27" fillId="3" borderId="1" xfId="0" applyNumberFormat="1" applyFont="1" applyFill="1" applyBorder="1" applyAlignment="1">
      <alignment vertical="center" wrapText="1"/>
    </xf>
    <xf numFmtId="0" fontId="27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49" fontId="27" fillId="0" borderId="10" xfId="0" applyNumberFormat="1" applyFont="1" applyBorder="1" applyAlignment="1">
      <alignment horizontal="center" vertical="center" wrapText="1"/>
    </xf>
    <xf numFmtId="0" fontId="42" fillId="0" borderId="1" xfId="0" applyFont="1" applyBorder="1" applyAlignment="1">
      <alignment horizontal="center" vertical="center" wrapText="1"/>
    </xf>
    <xf numFmtId="2" fontId="27" fillId="0" borderId="1" xfId="0" applyNumberFormat="1" applyFont="1" applyBorder="1" applyAlignment="1">
      <alignment horizontal="center" vertical="center" wrapText="1"/>
    </xf>
    <xf numFmtId="167" fontId="27" fillId="0" borderId="1" xfId="0" applyNumberFormat="1" applyFont="1" applyBorder="1" applyAlignment="1">
      <alignment horizontal="center" vertical="center" wrapText="1"/>
    </xf>
    <xf numFmtId="2" fontId="27" fillId="0" borderId="10" xfId="0" applyNumberFormat="1" applyFont="1" applyBorder="1" applyAlignment="1">
      <alignment horizontal="center" vertical="center" wrapText="1"/>
    </xf>
    <xf numFmtId="0" fontId="4" fillId="0" borderId="10" xfId="14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7" fillId="3" borderId="0" xfId="0" applyFont="1" applyFill="1" applyAlignment="1">
      <alignment horizontal="center" vertical="center"/>
    </xf>
    <xf numFmtId="1" fontId="27" fillId="3" borderId="7" xfId="0" applyNumberFormat="1" applyFont="1" applyFill="1" applyBorder="1" applyAlignment="1">
      <alignment horizontal="center" vertical="center" wrapText="1"/>
    </xf>
    <xf numFmtId="0" fontId="27" fillId="3" borderId="7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/>
    </xf>
    <xf numFmtId="1" fontId="45" fillId="3" borderId="1" xfId="0" applyNumberFormat="1" applyFont="1" applyFill="1" applyBorder="1" applyAlignment="1">
      <alignment horizontal="center" vertical="center" wrapText="1"/>
    </xf>
    <xf numFmtId="0" fontId="27" fillId="3" borderId="8" xfId="3" applyFont="1" applyFill="1" applyBorder="1" applyAlignment="1" applyProtection="1">
      <alignment horizontal="center" vertical="center" wrapText="1"/>
    </xf>
    <xf numFmtId="0" fontId="42" fillId="3" borderId="1" xfId="0" applyFont="1" applyFill="1" applyBorder="1" applyAlignment="1">
      <alignment horizontal="center" vertical="center" wrapText="1"/>
    </xf>
    <xf numFmtId="0" fontId="27" fillId="3" borderId="8" xfId="0" applyFont="1" applyFill="1" applyBorder="1" applyAlignment="1">
      <alignment horizontal="center" vertical="center" wrapText="1"/>
    </xf>
    <xf numFmtId="0" fontId="46" fillId="3" borderId="1" xfId="14" applyFont="1" applyFill="1" applyBorder="1" applyAlignment="1">
      <alignment horizontal="center" vertical="center" wrapText="1"/>
    </xf>
    <xf numFmtId="0" fontId="4" fillId="3" borderId="1" xfId="14" applyFont="1" applyFill="1" applyBorder="1" applyAlignment="1">
      <alignment horizontal="center" vertical="center" wrapText="1"/>
    </xf>
    <xf numFmtId="1" fontId="27" fillId="3" borderId="10" xfId="14" applyNumberFormat="1" applyFont="1" applyFill="1" applyBorder="1" applyAlignment="1">
      <alignment horizontal="center" vertical="center" wrapText="1"/>
    </xf>
    <xf numFmtId="0" fontId="5" fillId="3" borderId="1" xfId="0" applyFont="1" applyFill="1" applyBorder="1"/>
    <xf numFmtId="168" fontId="4" fillId="3" borderId="1" xfId="14" applyNumberFormat="1" applyFont="1" applyFill="1" applyBorder="1" applyAlignment="1">
      <alignment horizontal="center" vertical="center" wrapText="1"/>
    </xf>
    <xf numFmtId="0" fontId="4" fillId="3" borderId="10" xfId="14" applyFont="1" applyFill="1" applyBorder="1" applyAlignment="1">
      <alignment horizontal="center" vertical="center" wrapText="1"/>
    </xf>
    <xf numFmtId="49" fontId="27" fillId="3" borderId="1" xfId="0" applyNumberFormat="1" applyFont="1" applyFill="1" applyBorder="1" applyAlignment="1">
      <alignment vertical="top"/>
    </xf>
    <xf numFmtId="1" fontId="42" fillId="3" borderId="7" xfId="0" applyNumberFormat="1" applyFont="1" applyFill="1" applyBorder="1" applyAlignment="1">
      <alignment horizontal="center" vertical="center" wrapText="1"/>
    </xf>
    <xf numFmtId="0" fontId="34" fillId="2" borderId="15" xfId="0" applyFont="1" applyFill="1" applyBorder="1" applyAlignment="1">
      <alignment horizontal="center" vertical="center"/>
    </xf>
    <xf numFmtId="166" fontId="34" fillId="2" borderId="16" xfId="0" applyNumberFormat="1" applyFont="1" applyFill="1" applyBorder="1" applyAlignment="1">
      <alignment horizontal="center" vertical="center"/>
    </xf>
    <xf numFmtId="166" fontId="34" fillId="2" borderId="17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3" fontId="10" fillId="2" borderId="0" xfId="0" applyNumberFormat="1" applyFont="1" applyFill="1" applyAlignment="1">
      <alignment horizontal="center" vertical="center"/>
    </xf>
    <xf numFmtId="0" fontId="14" fillId="3" borderId="0" xfId="0" applyFont="1" applyFill="1"/>
    <xf numFmtId="0" fontId="14" fillId="0" borderId="0" xfId="0" applyFont="1"/>
    <xf numFmtId="0" fontId="14" fillId="0" borderId="0" xfId="0" applyFont="1"/>
    <xf numFmtId="0" fontId="9" fillId="0" borderId="2" xfId="0" applyFont="1" applyBorder="1" applyAlignment="1">
      <alignment horizontal="center"/>
    </xf>
    <xf numFmtId="2" fontId="9" fillId="0" borderId="10" xfId="0" applyNumberFormat="1" applyFont="1" applyBorder="1" applyAlignment="1">
      <alignment vertical="center" wrapText="1"/>
    </xf>
    <xf numFmtId="0" fontId="14" fillId="6" borderId="0" xfId="0" applyFont="1" applyFill="1"/>
    <xf numFmtId="0" fontId="9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4" fillId="3" borderId="0" xfId="0" applyFont="1" applyFill="1" applyAlignment="1">
      <alignment horizontal="center"/>
    </xf>
    <xf numFmtId="0" fontId="14" fillId="0" borderId="0" xfId="0" applyFont="1" applyAlignment="1">
      <alignment horizontal="center"/>
    </xf>
    <xf numFmtId="0" fontId="14" fillId="3" borderId="0" xfId="0" applyFont="1" applyFill="1" applyBorder="1" applyAlignment="1">
      <alignment horizontal="center"/>
    </xf>
    <xf numFmtId="3" fontId="10" fillId="3" borderId="0" xfId="0" applyNumberFormat="1" applyFont="1" applyFill="1" applyAlignment="1">
      <alignment horizontal="center" vertical="center"/>
    </xf>
    <xf numFmtId="3" fontId="10" fillId="0" borderId="0" xfId="0" applyNumberFormat="1" applyFont="1" applyAlignment="1">
      <alignment horizontal="center" vertical="center" wrapText="1"/>
    </xf>
    <xf numFmtId="3" fontId="7" fillId="4" borderId="1" xfId="0" applyNumberFormat="1" applyFont="1" applyFill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center" vertical="center" wrapText="1"/>
    </xf>
    <xf numFmtId="49" fontId="17" fillId="4" borderId="1" xfId="0" applyNumberFormat="1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center" vertical="center" wrapText="1"/>
    </xf>
    <xf numFmtId="0" fontId="19" fillId="7" borderId="1" xfId="2" applyNumberFormat="1" applyFont="1" applyFill="1" applyBorder="1" applyAlignment="1" applyProtection="1">
      <alignment horizontal="center" vertical="center" wrapText="1"/>
    </xf>
    <xf numFmtId="0" fontId="21" fillId="3" borderId="10" xfId="0" applyFont="1" applyFill="1" applyBorder="1" applyAlignment="1">
      <alignment horizontal="center" vertical="center" wrapText="1"/>
    </xf>
    <xf numFmtId="2" fontId="22" fillId="3" borderId="10" xfId="0" applyNumberFormat="1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left" vertical="center" wrapText="1"/>
    </xf>
    <xf numFmtId="1" fontId="17" fillId="2" borderId="1" xfId="0" applyNumberFormat="1" applyFont="1" applyFill="1" applyBorder="1" applyAlignment="1">
      <alignment horizontal="left" vertical="center" wrapText="1"/>
    </xf>
    <xf numFmtId="2" fontId="21" fillId="3" borderId="7" xfId="0" applyNumberFormat="1" applyFont="1" applyFill="1" applyBorder="1" applyAlignment="1">
      <alignment horizontal="center" vertical="center" wrapText="1"/>
    </xf>
    <xf numFmtId="167" fontId="22" fillId="3" borderId="7" xfId="0" applyNumberFormat="1" applyFont="1" applyFill="1" applyBorder="1" applyAlignment="1">
      <alignment horizontal="center" vertical="center" wrapText="1"/>
    </xf>
    <xf numFmtId="1" fontId="21" fillId="3" borderId="7" xfId="0" applyNumberFormat="1" applyFont="1" applyFill="1" applyBorder="1" applyAlignment="1">
      <alignment horizontal="center" vertical="center" wrapText="1"/>
    </xf>
    <xf numFmtId="1" fontId="21" fillId="3" borderId="10" xfId="0" applyNumberFormat="1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left" vertical="center" wrapText="1"/>
    </xf>
    <xf numFmtId="1" fontId="21" fillId="3" borderId="1" xfId="0" applyNumberFormat="1" applyFont="1" applyFill="1" applyBorder="1" applyAlignment="1">
      <alignment horizontal="center" vertical="center" wrapText="1"/>
    </xf>
    <xf numFmtId="2" fontId="22" fillId="3" borderId="1" xfId="0" applyNumberFormat="1" applyFont="1" applyFill="1" applyBorder="1" applyAlignment="1">
      <alignment horizontal="center" vertical="center" wrapText="1"/>
    </xf>
    <xf numFmtId="2" fontId="21" fillId="3" borderId="1" xfId="0" applyNumberFormat="1" applyFont="1" applyFill="1" applyBorder="1" applyAlignment="1">
      <alignment horizontal="center" vertical="center" wrapText="1"/>
    </xf>
    <xf numFmtId="167" fontId="21" fillId="3" borderId="10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49" fontId="8" fillId="4" borderId="1" xfId="0" applyNumberFormat="1" applyFont="1" applyFill="1" applyBorder="1" applyAlignment="1">
      <alignment horizontal="center" vertical="center" wrapText="1"/>
    </xf>
    <xf numFmtId="49" fontId="7" fillId="4" borderId="1" xfId="0" applyNumberFormat="1" applyFont="1" applyFill="1" applyBorder="1" applyAlignment="1">
      <alignment horizontal="center" vertical="center" wrapText="1"/>
    </xf>
    <xf numFmtId="3" fontId="7" fillId="4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" fontId="7" fillId="2" borderId="1" xfId="0" applyNumberFormat="1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3" fontId="7" fillId="2" borderId="1" xfId="0" applyNumberFormat="1" applyFont="1" applyFill="1" applyBorder="1" applyAlignment="1">
      <alignment horizontal="center" vertical="center" wrapText="1"/>
    </xf>
    <xf numFmtId="1" fontId="7" fillId="2" borderId="7" xfId="0" applyNumberFormat="1" applyFont="1" applyFill="1" applyBorder="1" applyAlignment="1">
      <alignment horizontal="center" vertical="center" wrapText="1"/>
    </xf>
    <xf numFmtId="2" fontId="7" fillId="2" borderId="7" xfId="0" applyNumberFormat="1" applyFont="1" applyFill="1" applyBorder="1" applyAlignment="1">
      <alignment horizontal="center" vertical="center" wrapText="1"/>
    </xf>
    <xf numFmtId="0" fontId="37" fillId="4" borderId="1" xfId="0" applyFont="1" applyFill="1" applyBorder="1" applyAlignment="1">
      <alignment horizontal="center" vertical="center" wrapText="1"/>
    </xf>
    <xf numFmtId="49" fontId="37" fillId="4" borderId="1" xfId="0" applyNumberFormat="1" applyFont="1" applyFill="1" applyBorder="1" applyAlignment="1">
      <alignment horizontal="center" vertical="center" wrapText="1"/>
    </xf>
    <xf numFmtId="49" fontId="37" fillId="4" borderId="5" xfId="0" applyNumberFormat="1" applyFont="1" applyFill="1" applyBorder="1" applyAlignment="1">
      <alignment horizontal="center" vertical="center" wrapText="1"/>
    </xf>
    <xf numFmtId="0" fontId="36" fillId="4" borderId="5" xfId="0" applyFont="1" applyFill="1" applyBorder="1" applyAlignment="1">
      <alignment horizontal="center" vertical="center" wrapText="1"/>
    </xf>
    <xf numFmtId="0" fontId="36" fillId="4" borderId="1" xfId="0" applyFont="1" applyFill="1" applyBorder="1" applyAlignment="1">
      <alignment horizontal="center" vertical="center" wrapText="1"/>
    </xf>
    <xf numFmtId="0" fontId="37" fillId="4" borderId="12" xfId="0" applyFont="1" applyFill="1" applyBorder="1" applyAlignment="1">
      <alignment horizontal="center" vertical="center" wrapText="1"/>
    </xf>
    <xf numFmtId="0" fontId="37" fillId="4" borderId="7" xfId="0" applyFont="1" applyFill="1" applyBorder="1" applyAlignment="1">
      <alignment horizontal="center" vertical="center" wrapText="1"/>
    </xf>
    <xf numFmtId="0" fontId="37" fillId="4" borderId="5" xfId="0" applyFont="1" applyFill="1" applyBorder="1" applyAlignment="1">
      <alignment horizontal="center" vertical="center" wrapText="1"/>
    </xf>
    <xf numFmtId="0" fontId="36" fillId="4" borderId="3" xfId="0" applyFont="1" applyFill="1" applyBorder="1" applyAlignment="1">
      <alignment horizontal="center" vertical="center" wrapText="1"/>
    </xf>
    <xf numFmtId="2" fontId="40" fillId="3" borderId="1" xfId="0" applyNumberFormat="1" applyFont="1" applyFill="1" applyBorder="1" applyAlignment="1">
      <alignment horizontal="center" vertical="center" wrapText="1"/>
    </xf>
    <xf numFmtId="49" fontId="37" fillId="4" borderId="9" xfId="0" applyNumberFormat="1" applyFont="1" applyFill="1" applyBorder="1" applyAlignment="1">
      <alignment horizontal="center" vertical="center" wrapText="1"/>
    </xf>
    <xf numFmtId="49" fontId="37" fillId="4" borderId="10" xfId="0" applyNumberFormat="1" applyFont="1" applyFill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2" fillId="4" borderId="1" xfId="0" applyFont="1" applyFill="1" applyBorder="1" applyAlignment="1">
      <alignment horizontal="center" vertical="center" wrapText="1"/>
    </xf>
    <xf numFmtId="49" fontId="42" fillId="4" borderId="1" xfId="0" applyNumberFormat="1" applyFont="1" applyFill="1" applyBorder="1" applyAlignment="1">
      <alignment horizontal="center" vertical="center" wrapText="1"/>
    </xf>
    <xf numFmtId="0" fontId="43" fillId="4" borderId="1" xfId="0" applyFont="1" applyFill="1" applyBorder="1" applyAlignment="1">
      <alignment horizontal="center" vertical="center" wrapText="1"/>
    </xf>
  </cellXfs>
  <cellStyles count="23">
    <cellStyle name="Excel_BuiltIn_Пояснение 1" xfId="22"/>
    <cellStyle name="Гиперссылка" xfId="3" builtinId="8"/>
    <cellStyle name="Гиперссылка 2" xfId="4"/>
    <cellStyle name="Денежный" xfId="2" builtinId="4"/>
    <cellStyle name="Денежный 2" xfId="5"/>
    <cellStyle name="Денежный 2 2" xfId="6"/>
    <cellStyle name="Обычный" xfId="0" builtinId="0"/>
    <cellStyle name="Обычный 2" xfId="7"/>
    <cellStyle name="Обычный 2 2" xfId="8"/>
    <cellStyle name="Обычный 2 3" xfId="9"/>
    <cellStyle name="Обычный 2 4" xfId="10"/>
    <cellStyle name="Обычный 3" xfId="11"/>
    <cellStyle name="Обычный 3 2" xfId="12"/>
    <cellStyle name="Обычный 3 3" xfId="13"/>
    <cellStyle name="Обычный 4" xfId="14"/>
    <cellStyle name="Обычный 4 2" xfId="15"/>
    <cellStyle name="Обычный 4 3" xfId="16"/>
    <cellStyle name="Обычный 5" xfId="17"/>
    <cellStyle name="Обычный 6" xfId="18"/>
    <cellStyle name="Финансовый" xfId="1" builtinId="3"/>
    <cellStyle name="Финансовый 2" xfId="19"/>
    <cellStyle name="Финансовый 2 2" xfId="20"/>
    <cellStyle name="Финансовый 2 3" xfId="2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3A2C7"/>
      <rgbColor rgb="FF808080"/>
      <rgbColor rgb="FF9999FF"/>
      <rgbColor rgb="FF993366"/>
      <rgbColor rgb="FFEBF1DE"/>
      <rgbColor rgb="FFDBEEF4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FDEADA"/>
      <rgbColor rgb="FFFFFF99"/>
      <rgbColor rgb="FF99CCFF"/>
      <rgbColor rgb="FFFF99CC"/>
      <rgbColor rgb="FFCC99FF"/>
      <rgbColor rgb="FFF2DCDB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232627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info@khvalynsky.ru" TargetMode="External"/><Relationship Id="rId2" Type="http://schemas.openxmlformats.org/officeDocument/2006/relationships/hyperlink" Target="mailto:LUKBELOIL@OVERTA.RU" TargetMode="External"/><Relationship Id="rId1" Type="http://schemas.openxmlformats.org/officeDocument/2006/relationships/hyperlink" Target="mailto:LUKBELOIL@OVERTA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00"/>
    <pageSetUpPr fitToPage="1"/>
  </sheetPr>
  <dimension ref="A1:CF53"/>
  <sheetViews>
    <sheetView zoomScale="45" zoomScaleNormal="45" workbookViewId="0">
      <pane ySplit="7" topLeftCell="A8" activePane="bottomLeft" state="frozen"/>
      <selection pane="bottomLeft" activeCell="B13" sqref="B13"/>
    </sheetView>
  </sheetViews>
  <sheetFormatPr defaultColWidth="8.7109375" defaultRowHeight="15" x14ac:dyDescent="0.25"/>
  <cols>
    <col min="1" max="1" width="7.42578125" style="54" customWidth="1"/>
    <col min="2" max="2" width="37.85546875" style="54" customWidth="1"/>
    <col min="3" max="3" width="30.85546875" style="54" customWidth="1"/>
    <col min="4" max="4" width="17" style="54" customWidth="1"/>
    <col min="5" max="5" width="15.7109375" style="54" customWidth="1"/>
    <col min="6" max="6" width="20.85546875" style="54" customWidth="1"/>
    <col min="7" max="7" width="24.28515625" style="54" customWidth="1"/>
    <col min="8" max="8" width="19.85546875" style="54" customWidth="1"/>
    <col min="9" max="9" width="21.28515625" style="54" customWidth="1"/>
    <col min="10" max="10" width="13.7109375" style="54" customWidth="1"/>
    <col min="11" max="11" width="19.7109375" style="55" customWidth="1"/>
    <col min="12" max="12" width="20.28515625" style="55" customWidth="1"/>
    <col min="13" max="13" width="13.28515625" style="55" customWidth="1"/>
    <col min="14" max="14" width="12.85546875" style="55" customWidth="1"/>
    <col min="15" max="20" width="15.28515625" style="55" customWidth="1"/>
    <col min="21" max="21" width="12.85546875" style="55" customWidth="1"/>
    <col min="22" max="22" width="12.28515625" style="55" customWidth="1"/>
    <col min="23" max="23" width="12.85546875" style="55" customWidth="1"/>
    <col min="24" max="24" width="10.85546875" style="55" customWidth="1"/>
    <col min="25" max="25" width="9" style="55" customWidth="1"/>
    <col min="26" max="26" width="8" style="55" customWidth="1"/>
    <col min="27" max="28" width="8.42578125" style="55" customWidth="1"/>
    <col min="29" max="29" width="9" style="55" customWidth="1"/>
    <col min="30" max="30" width="8.85546875" style="55" customWidth="1"/>
    <col min="31" max="43" width="15.28515625" style="55" customWidth="1"/>
    <col min="44" max="46" width="15.28515625" style="54" customWidth="1"/>
    <col min="47" max="47" width="9.42578125" style="54" customWidth="1"/>
    <col min="48" max="61" width="11.85546875" style="54" customWidth="1"/>
    <col min="62" max="62" width="8.85546875" style="54" customWidth="1"/>
    <col min="63" max="63" width="8" style="54" customWidth="1"/>
    <col min="64" max="65" width="11.85546875" style="54" customWidth="1"/>
    <col min="66" max="69" width="11.85546875" customWidth="1"/>
    <col min="70" max="70" width="19" customWidth="1"/>
    <col min="71" max="71" width="25.28515625" customWidth="1"/>
    <col min="72" max="72" width="20.28515625" customWidth="1"/>
    <col min="73" max="73" width="19" customWidth="1"/>
    <col min="74" max="74" width="15.85546875" customWidth="1"/>
    <col min="75" max="75" width="56.85546875" customWidth="1"/>
    <col min="76" max="76" width="17.85546875" hidden="1" customWidth="1"/>
    <col min="77" max="78" width="8.85546875" hidden="1" customWidth="1"/>
    <col min="79" max="79" width="8.7109375" hidden="1"/>
    <col min="80" max="83" width="8.85546875" hidden="1" customWidth="1"/>
    <col min="84" max="84" width="20.42578125" hidden="1" customWidth="1"/>
  </cols>
  <sheetData>
    <row r="1" spans="1:84" ht="15" customHeight="1" x14ac:dyDescent="0.25">
      <c r="A1" s="301" t="s">
        <v>187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  <c r="Q1" s="301"/>
      <c r="R1" s="301"/>
      <c r="S1" s="301"/>
      <c r="T1" s="301"/>
      <c r="U1" s="301"/>
      <c r="V1" s="301"/>
      <c r="W1" s="301"/>
      <c r="X1" s="301"/>
      <c r="Y1" s="301"/>
      <c r="Z1" s="301"/>
      <c r="AA1" s="301"/>
      <c r="AB1" s="301"/>
      <c r="AC1" s="301"/>
      <c r="AD1" s="301"/>
      <c r="AE1" s="301"/>
      <c r="AF1" s="301"/>
      <c r="AG1" s="301"/>
      <c r="AH1" s="301"/>
      <c r="AI1" s="301"/>
      <c r="AJ1" s="301"/>
      <c r="AK1" s="301"/>
      <c r="AL1" s="301"/>
      <c r="AM1" s="301"/>
      <c r="AN1" s="301"/>
      <c r="AO1" s="301"/>
      <c r="AP1" s="301"/>
      <c r="AQ1" s="301"/>
      <c r="AR1" s="301"/>
      <c r="AS1" s="301"/>
      <c r="AT1" s="301"/>
      <c r="AU1" s="301"/>
      <c r="AV1" s="301"/>
      <c r="AW1" s="301"/>
      <c r="AX1" s="301"/>
      <c r="AY1" s="301"/>
      <c r="AZ1" s="301"/>
      <c r="BA1" s="301"/>
      <c r="BB1" s="301"/>
      <c r="BC1" s="301"/>
      <c r="BD1" s="301"/>
      <c r="BE1" s="301"/>
      <c r="BF1" s="301"/>
      <c r="BG1" s="301"/>
      <c r="BH1" s="301"/>
      <c r="BI1" s="301"/>
      <c r="BJ1" s="301"/>
      <c r="BK1" s="301"/>
      <c r="BL1" s="301"/>
      <c r="BM1" s="301"/>
      <c r="BN1" s="301"/>
      <c r="BO1" s="301"/>
      <c r="BP1" s="301"/>
      <c r="BQ1" s="301"/>
      <c r="BR1" s="301"/>
      <c r="BS1" s="301"/>
      <c r="BT1" s="301"/>
      <c r="BU1" s="301"/>
      <c r="BV1" s="301"/>
      <c r="BW1" s="301"/>
      <c r="BX1" s="301"/>
      <c r="BY1" s="301"/>
      <c r="BZ1" s="301"/>
      <c r="CA1" s="301"/>
      <c r="CB1" s="301"/>
      <c r="CC1" s="301"/>
      <c r="CD1" s="301"/>
      <c r="CE1" s="301"/>
      <c r="CF1" s="301"/>
    </row>
    <row r="2" spans="1:84" ht="15" customHeight="1" x14ac:dyDescent="0.25">
      <c r="A2" s="301"/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  <c r="U2" s="301"/>
      <c r="V2" s="301"/>
      <c r="W2" s="301"/>
      <c r="X2" s="301"/>
      <c r="Y2" s="301"/>
      <c r="Z2" s="301"/>
      <c r="AA2" s="301"/>
      <c r="AB2" s="301"/>
      <c r="AC2" s="301"/>
      <c r="AD2" s="301"/>
      <c r="AE2" s="301"/>
      <c r="AF2" s="301"/>
      <c r="AG2" s="301"/>
      <c r="AH2" s="301"/>
      <c r="AI2" s="301"/>
      <c r="AJ2" s="301"/>
      <c r="AK2" s="301"/>
      <c r="AL2" s="301"/>
      <c r="AM2" s="301"/>
      <c r="AN2" s="301"/>
      <c r="AO2" s="301"/>
      <c r="AP2" s="301"/>
      <c r="AQ2" s="301"/>
      <c r="AR2" s="301"/>
      <c r="AS2" s="301"/>
      <c r="AT2" s="301"/>
      <c r="AU2" s="301"/>
      <c r="AV2" s="301"/>
      <c r="AW2" s="301"/>
      <c r="AX2" s="301"/>
      <c r="AY2" s="301"/>
      <c r="AZ2" s="301"/>
      <c r="BA2" s="301"/>
      <c r="BB2" s="301"/>
      <c r="BC2" s="301"/>
      <c r="BD2" s="301"/>
      <c r="BE2" s="301"/>
      <c r="BF2" s="301"/>
      <c r="BG2" s="301"/>
      <c r="BH2" s="301"/>
      <c r="BI2" s="301"/>
      <c r="BJ2" s="301"/>
      <c r="BK2" s="301"/>
      <c r="BL2" s="301"/>
      <c r="BM2" s="301"/>
      <c r="BN2" s="301"/>
      <c r="BO2" s="301"/>
      <c r="BP2" s="301"/>
      <c r="BQ2" s="301"/>
      <c r="BR2" s="301"/>
      <c r="BS2" s="301"/>
      <c r="BT2" s="301"/>
      <c r="BU2" s="301"/>
      <c r="BV2" s="301"/>
      <c r="BW2" s="301"/>
      <c r="BX2" s="301"/>
      <c r="BY2" s="301"/>
      <c r="BZ2" s="301"/>
      <c r="CA2" s="301"/>
      <c r="CB2" s="301"/>
      <c r="CC2" s="301"/>
      <c r="CD2" s="301"/>
      <c r="CE2" s="301"/>
      <c r="CF2" s="301"/>
    </row>
    <row r="3" spans="1:84" ht="66" customHeight="1" x14ac:dyDescent="0.25">
      <c r="A3" s="302" t="s">
        <v>0</v>
      </c>
      <c r="B3" s="303" t="s">
        <v>188</v>
      </c>
      <c r="C3" s="303" t="s">
        <v>2</v>
      </c>
      <c r="D3" s="304" t="s">
        <v>4</v>
      </c>
      <c r="E3" s="303" t="s">
        <v>5</v>
      </c>
      <c r="F3" s="303" t="s">
        <v>6</v>
      </c>
      <c r="G3" s="303" t="s">
        <v>7</v>
      </c>
      <c r="H3" s="303" t="s">
        <v>8</v>
      </c>
      <c r="I3" s="303"/>
      <c r="J3" s="303" t="s">
        <v>9</v>
      </c>
      <c r="K3" s="303"/>
      <c r="L3" s="304" t="s">
        <v>10</v>
      </c>
      <c r="M3" s="304" t="s">
        <v>11</v>
      </c>
      <c r="N3" s="304"/>
      <c r="O3" s="304"/>
      <c r="P3" s="304"/>
      <c r="Q3" s="304"/>
      <c r="R3" s="304"/>
      <c r="S3" s="304"/>
      <c r="T3" s="304"/>
      <c r="U3" s="304"/>
      <c r="V3" s="304"/>
      <c r="W3" s="304"/>
      <c r="X3" s="304"/>
      <c r="Y3" s="304"/>
      <c r="Z3" s="304"/>
      <c r="AA3" s="304"/>
      <c r="AB3" s="304"/>
      <c r="AC3" s="304"/>
      <c r="AD3" s="304"/>
      <c r="AE3" s="302" t="s">
        <v>12</v>
      </c>
      <c r="AF3" s="302"/>
      <c r="AG3" s="302"/>
      <c r="AH3" s="302"/>
      <c r="AI3" s="302" t="s">
        <v>189</v>
      </c>
      <c r="AJ3" s="302"/>
      <c r="AK3" s="302"/>
      <c r="AL3" s="302"/>
      <c r="AM3" s="302"/>
      <c r="AN3" s="302"/>
      <c r="AO3" s="302" t="s">
        <v>190</v>
      </c>
      <c r="AP3" s="302"/>
      <c r="AQ3" s="302"/>
      <c r="AR3" s="302"/>
      <c r="AS3" s="302"/>
      <c r="AT3" s="302"/>
      <c r="AU3" s="302" t="s">
        <v>191</v>
      </c>
      <c r="AV3" s="302"/>
      <c r="AW3" s="302"/>
      <c r="AX3" s="302"/>
      <c r="AY3" s="302"/>
      <c r="AZ3" s="302"/>
      <c r="BA3" s="302"/>
      <c r="BB3" s="302"/>
      <c r="BC3" s="302"/>
      <c r="BD3" s="302"/>
      <c r="BE3" s="302"/>
      <c r="BF3" s="302"/>
      <c r="BG3" s="302"/>
      <c r="BH3" s="302"/>
      <c r="BI3" s="302"/>
      <c r="BJ3" s="302"/>
      <c r="BK3" s="302"/>
      <c r="BL3" s="302" t="s">
        <v>192</v>
      </c>
      <c r="BM3" s="304" t="s">
        <v>15</v>
      </c>
      <c r="BN3" s="304" t="s">
        <v>16</v>
      </c>
      <c r="BO3" s="304"/>
      <c r="BP3" s="304" t="s">
        <v>17</v>
      </c>
      <c r="BQ3" s="304" t="s">
        <v>18</v>
      </c>
      <c r="BR3" s="304" t="s">
        <v>19</v>
      </c>
      <c r="BS3" s="304" t="s">
        <v>20</v>
      </c>
      <c r="BT3" s="304" t="s">
        <v>21</v>
      </c>
      <c r="BU3" s="304" t="s">
        <v>22</v>
      </c>
      <c r="BV3" s="304" t="s">
        <v>23</v>
      </c>
      <c r="BW3" s="302" t="s">
        <v>193</v>
      </c>
      <c r="BX3" s="304" t="s">
        <v>194</v>
      </c>
      <c r="BY3" s="302" t="s">
        <v>195</v>
      </c>
      <c r="BZ3" s="302"/>
      <c r="CA3" s="302"/>
      <c r="CB3" s="302"/>
      <c r="CC3" s="302"/>
      <c r="CD3" s="302"/>
      <c r="CE3" s="302"/>
      <c r="CF3" s="305" t="s">
        <v>196</v>
      </c>
    </row>
    <row r="4" spans="1:84" ht="15" customHeight="1" x14ac:dyDescent="0.25">
      <c r="A4" s="302"/>
      <c r="B4" s="303"/>
      <c r="C4" s="303"/>
      <c r="D4" s="304"/>
      <c r="E4" s="303"/>
      <c r="F4" s="303"/>
      <c r="G4" s="303"/>
      <c r="H4" s="303"/>
      <c r="I4" s="303"/>
      <c r="J4" s="303"/>
      <c r="K4" s="303"/>
      <c r="L4" s="304"/>
      <c r="M4" s="302" t="s">
        <v>24</v>
      </c>
      <c r="N4" s="302" t="s">
        <v>25</v>
      </c>
      <c r="O4" s="302" t="s">
        <v>197</v>
      </c>
      <c r="P4" s="302" t="s">
        <v>198</v>
      </c>
      <c r="Q4" s="302" t="s">
        <v>199</v>
      </c>
      <c r="R4" s="302"/>
      <c r="S4" s="302"/>
      <c r="T4" s="302"/>
      <c r="U4" s="302"/>
      <c r="V4" s="302"/>
      <c r="W4" s="302"/>
      <c r="X4" s="302"/>
      <c r="Y4" s="302" t="s">
        <v>200</v>
      </c>
      <c r="Z4" s="302" t="s">
        <v>201</v>
      </c>
      <c r="AA4" s="302" t="s">
        <v>26</v>
      </c>
      <c r="AB4" s="302" t="s">
        <v>28</v>
      </c>
      <c r="AC4" s="302" t="s">
        <v>29</v>
      </c>
      <c r="AD4" s="302" t="s">
        <v>30</v>
      </c>
      <c r="AE4" s="302" t="s">
        <v>202</v>
      </c>
      <c r="AF4" s="302" t="s">
        <v>203</v>
      </c>
      <c r="AG4" s="302" t="s">
        <v>204</v>
      </c>
      <c r="AH4" s="302" t="s">
        <v>200</v>
      </c>
      <c r="AI4" s="302" t="s">
        <v>32</v>
      </c>
      <c r="AJ4" s="302" t="s">
        <v>33</v>
      </c>
      <c r="AK4" s="302" t="s">
        <v>34</v>
      </c>
      <c r="AL4" s="302" t="s">
        <v>35</v>
      </c>
      <c r="AM4" s="302" t="s">
        <v>36</v>
      </c>
      <c r="AN4" s="302" t="s">
        <v>37</v>
      </c>
      <c r="AO4" s="302" t="s">
        <v>32</v>
      </c>
      <c r="AP4" s="302" t="s">
        <v>33</v>
      </c>
      <c r="AQ4" s="302" t="s">
        <v>34</v>
      </c>
      <c r="AR4" s="302" t="s">
        <v>35</v>
      </c>
      <c r="AS4" s="302" t="s">
        <v>36</v>
      </c>
      <c r="AT4" s="302" t="s">
        <v>37</v>
      </c>
      <c r="AU4" s="303" t="s">
        <v>38</v>
      </c>
      <c r="AV4" s="303" t="s">
        <v>39</v>
      </c>
      <c r="AW4" s="302" t="s">
        <v>205</v>
      </c>
      <c r="AX4" s="302"/>
      <c r="AY4" s="302"/>
      <c r="AZ4" s="302"/>
      <c r="BA4" s="302" t="s">
        <v>198</v>
      </c>
      <c r="BB4" s="302" t="s">
        <v>206</v>
      </c>
      <c r="BC4" s="302"/>
      <c r="BD4" s="302"/>
      <c r="BE4" s="302"/>
      <c r="BF4" s="302"/>
      <c r="BG4" s="302"/>
      <c r="BH4" s="302"/>
      <c r="BI4" s="302"/>
      <c r="BJ4" s="302" t="s">
        <v>207</v>
      </c>
      <c r="BK4" s="302" t="s">
        <v>208</v>
      </c>
      <c r="BL4" s="302"/>
      <c r="BM4" s="304"/>
      <c r="BN4" s="304" t="s">
        <v>42</v>
      </c>
      <c r="BO4" s="304" t="s">
        <v>209</v>
      </c>
      <c r="BP4" s="304"/>
      <c r="BQ4" s="304"/>
      <c r="BR4" s="304"/>
      <c r="BS4" s="304"/>
      <c r="BT4" s="304"/>
      <c r="BU4" s="304"/>
      <c r="BV4" s="304"/>
      <c r="BW4" s="302"/>
      <c r="BX4" s="304"/>
      <c r="BY4" s="302"/>
      <c r="BZ4" s="302"/>
      <c r="CA4" s="302"/>
      <c r="CB4" s="302"/>
      <c r="CC4" s="302"/>
      <c r="CD4" s="302"/>
      <c r="CE4" s="302"/>
      <c r="CF4" s="305"/>
    </row>
    <row r="5" spans="1:84" ht="15" customHeight="1" x14ac:dyDescent="0.25">
      <c r="A5" s="302"/>
      <c r="B5" s="303"/>
      <c r="C5" s="303"/>
      <c r="D5" s="304"/>
      <c r="E5" s="303"/>
      <c r="F5" s="303"/>
      <c r="G5" s="303"/>
      <c r="H5" s="303" t="s">
        <v>43</v>
      </c>
      <c r="I5" s="303" t="s">
        <v>44</v>
      </c>
      <c r="J5" s="303"/>
      <c r="K5" s="303"/>
      <c r="L5" s="304"/>
      <c r="M5" s="302"/>
      <c r="N5" s="302"/>
      <c r="O5" s="302"/>
      <c r="P5" s="302"/>
      <c r="Q5" s="302"/>
      <c r="R5" s="302"/>
      <c r="S5" s="302"/>
      <c r="T5" s="302"/>
      <c r="U5" s="302"/>
      <c r="V5" s="302"/>
      <c r="W5" s="302"/>
      <c r="X5" s="302"/>
      <c r="Y5" s="302"/>
      <c r="Z5" s="302"/>
      <c r="AA5" s="302"/>
      <c r="AB5" s="302"/>
      <c r="AC5" s="302"/>
      <c r="AD5" s="302"/>
      <c r="AE5" s="302"/>
      <c r="AF5" s="302"/>
      <c r="AG5" s="302"/>
      <c r="AH5" s="302"/>
      <c r="AI5" s="302"/>
      <c r="AJ5" s="302"/>
      <c r="AK5" s="302"/>
      <c r="AL5" s="302"/>
      <c r="AM5" s="302"/>
      <c r="AN5" s="302"/>
      <c r="AO5" s="302"/>
      <c r="AP5" s="302"/>
      <c r="AQ5" s="302"/>
      <c r="AR5" s="302"/>
      <c r="AS5" s="302"/>
      <c r="AT5" s="302"/>
      <c r="AU5" s="303"/>
      <c r="AV5" s="303"/>
      <c r="AW5" s="302" t="s">
        <v>56</v>
      </c>
      <c r="AX5" s="302" t="s">
        <v>58</v>
      </c>
      <c r="AY5" s="302" t="s">
        <v>60</v>
      </c>
      <c r="AZ5" s="302" t="s">
        <v>62</v>
      </c>
      <c r="BA5" s="302"/>
      <c r="BB5" s="302" t="s">
        <v>45</v>
      </c>
      <c r="BC5" s="302" t="s">
        <v>46</v>
      </c>
      <c r="BD5" s="302" t="s">
        <v>47</v>
      </c>
      <c r="BE5" s="302" t="s">
        <v>48</v>
      </c>
      <c r="BF5" s="302" t="s">
        <v>49</v>
      </c>
      <c r="BG5" s="302" t="s">
        <v>50</v>
      </c>
      <c r="BH5" s="302" t="s">
        <v>51</v>
      </c>
      <c r="BI5" s="302" t="s">
        <v>52</v>
      </c>
      <c r="BJ5" s="302"/>
      <c r="BK5" s="302"/>
      <c r="BL5" s="302"/>
      <c r="BM5" s="304"/>
      <c r="BN5" s="304"/>
      <c r="BO5" s="304"/>
      <c r="BP5" s="304"/>
      <c r="BQ5" s="304"/>
      <c r="BR5" s="304"/>
      <c r="BS5" s="304"/>
      <c r="BT5" s="304"/>
      <c r="BU5" s="304"/>
      <c r="BV5" s="304"/>
      <c r="BW5" s="302"/>
      <c r="BX5" s="304"/>
      <c r="BY5" s="302"/>
      <c r="BZ5" s="302"/>
      <c r="CA5" s="302"/>
      <c r="CB5" s="302"/>
      <c r="CC5" s="302"/>
      <c r="CD5" s="302"/>
      <c r="CE5" s="302"/>
      <c r="CF5" s="305"/>
    </row>
    <row r="6" spans="1:84" ht="47.25" customHeight="1" x14ac:dyDescent="0.25">
      <c r="A6" s="302"/>
      <c r="B6" s="303"/>
      <c r="C6" s="303"/>
      <c r="D6" s="304"/>
      <c r="E6" s="303"/>
      <c r="F6" s="303"/>
      <c r="G6" s="303"/>
      <c r="H6" s="303"/>
      <c r="I6" s="303"/>
      <c r="J6" s="303" t="s">
        <v>53</v>
      </c>
      <c r="K6" s="303" t="s">
        <v>54</v>
      </c>
      <c r="L6" s="304"/>
      <c r="M6" s="302"/>
      <c r="N6" s="302"/>
      <c r="O6" s="302"/>
      <c r="P6" s="302"/>
      <c r="Q6" s="302" t="s">
        <v>55</v>
      </c>
      <c r="R6" s="302" t="s">
        <v>56</v>
      </c>
      <c r="S6" s="302" t="s">
        <v>57</v>
      </c>
      <c r="T6" s="302" t="s">
        <v>58</v>
      </c>
      <c r="U6" s="302" t="s">
        <v>59</v>
      </c>
      <c r="V6" s="302" t="s">
        <v>60</v>
      </c>
      <c r="W6" s="302" t="s">
        <v>61</v>
      </c>
      <c r="X6" s="302" t="s">
        <v>62</v>
      </c>
      <c r="Y6" s="302"/>
      <c r="Z6" s="302"/>
      <c r="AA6" s="302"/>
      <c r="AB6" s="302"/>
      <c r="AC6" s="302"/>
      <c r="AD6" s="302"/>
      <c r="AE6" s="302"/>
      <c r="AF6" s="302"/>
      <c r="AG6" s="302"/>
      <c r="AH6" s="302"/>
      <c r="AI6" s="302"/>
      <c r="AJ6" s="302"/>
      <c r="AK6" s="302"/>
      <c r="AL6" s="302"/>
      <c r="AM6" s="302"/>
      <c r="AN6" s="302"/>
      <c r="AO6" s="302"/>
      <c r="AP6" s="302"/>
      <c r="AQ6" s="302"/>
      <c r="AR6" s="302"/>
      <c r="AS6" s="302"/>
      <c r="AT6" s="302"/>
      <c r="AU6" s="303"/>
      <c r="AV6" s="303"/>
      <c r="AW6" s="302"/>
      <c r="AX6" s="302"/>
      <c r="AY6" s="302"/>
      <c r="AZ6" s="302"/>
      <c r="BA6" s="302"/>
      <c r="BB6" s="302"/>
      <c r="BC6" s="302"/>
      <c r="BD6" s="302"/>
      <c r="BE6" s="302"/>
      <c r="BF6" s="302"/>
      <c r="BG6" s="302"/>
      <c r="BH6" s="302"/>
      <c r="BI6" s="302"/>
      <c r="BJ6" s="302"/>
      <c r="BK6" s="302"/>
      <c r="BL6" s="302"/>
      <c r="BM6" s="304"/>
      <c r="BN6" s="304"/>
      <c r="BO6" s="304"/>
      <c r="BP6" s="304"/>
      <c r="BQ6" s="304"/>
      <c r="BR6" s="304"/>
      <c r="BS6" s="304"/>
      <c r="BT6" s="304"/>
      <c r="BU6" s="304"/>
      <c r="BV6" s="304"/>
      <c r="BW6" s="302"/>
      <c r="BX6" s="304"/>
      <c r="BY6" s="56">
        <v>2019</v>
      </c>
      <c r="BZ6" s="56">
        <v>2020</v>
      </c>
      <c r="CA6" s="56">
        <v>2021</v>
      </c>
      <c r="CB6" s="56">
        <v>2022</v>
      </c>
      <c r="CC6" s="56">
        <v>2023</v>
      </c>
      <c r="CD6" s="56">
        <v>2024</v>
      </c>
      <c r="CE6" s="56" t="s">
        <v>100</v>
      </c>
      <c r="CF6" s="305"/>
    </row>
    <row r="7" spans="1:84" ht="60.75" customHeight="1" x14ac:dyDescent="0.25">
      <c r="A7" s="302"/>
      <c r="B7" s="303"/>
      <c r="C7" s="303"/>
      <c r="D7" s="304"/>
      <c r="E7" s="303"/>
      <c r="F7" s="303"/>
      <c r="G7" s="303"/>
      <c r="H7" s="303"/>
      <c r="I7" s="303"/>
      <c r="J7" s="303"/>
      <c r="K7" s="303"/>
      <c r="L7" s="304"/>
      <c r="M7" s="302"/>
      <c r="N7" s="302"/>
      <c r="O7" s="302"/>
      <c r="P7" s="302"/>
      <c r="Q7" s="302"/>
      <c r="R7" s="302"/>
      <c r="S7" s="302"/>
      <c r="T7" s="302"/>
      <c r="U7" s="302"/>
      <c r="V7" s="302"/>
      <c r="W7" s="302"/>
      <c r="X7" s="302"/>
      <c r="Y7" s="302"/>
      <c r="Z7" s="302"/>
      <c r="AA7" s="302"/>
      <c r="AB7" s="302"/>
      <c r="AC7" s="302"/>
      <c r="AD7" s="302"/>
      <c r="AE7" s="302"/>
      <c r="AF7" s="302"/>
      <c r="AG7" s="302"/>
      <c r="AH7" s="302"/>
      <c r="AI7" s="302"/>
      <c r="AJ7" s="302"/>
      <c r="AK7" s="302"/>
      <c r="AL7" s="302"/>
      <c r="AM7" s="302"/>
      <c r="AN7" s="302"/>
      <c r="AO7" s="302"/>
      <c r="AP7" s="302"/>
      <c r="AQ7" s="302"/>
      <c r="AR7" s="302"/>
      <c r="AS7" s="302"/>
      <c r="AT7" s="302"/>
      <c r="AU7" s="303"/>
      <c r="AV7" s="303"/>
      <c r="AW7" s="302"/>
      <c r="AX7" s="302"/>
      <c r="AY7" s="302"/>
      <c r="AZ7" s="302"/>
      <c r="BA7" s="302"/>
      <c r="BB7" s="302"/>
      <c r="BC7" s="302"/>
      <c r="BD7" s="302"/>
      <c r="BE7" s="302"/>
      <c r="BF7" s="302"/>
      <c r="BG7" s="302"/>
      <c r="BH7" s="302"/>
      <c r="BI7" s="302"/>
      <c r="BJ7" s="302"/>
      <c r="BK7" s="302"/>
      <c r="BL7" s="302"/>
      <c r="BM7" s="304"/>
      <c r="BN7" s="304"/>
      <c r="BO7" s="304"/>
      <c r="BP7" s="304"/>
      <c r="BQ7" s="304"/>
      <c r="BR7" s="304"/>
      <c r="BS7" s="304"/>
      <c r="BT7" s="304"/>
      <c r="BU7" s="304"/>
      <c r="BV7" s="304"/>
      <c r="BW7" s="302"/>
      <c r="BX7" s="304"/>
      <c r="BY7" s="56"/>
      <c r="BZ7" s="56"/>
      <c r="CA7" s="56"/>
      <c r="CB7" s="56"/>
      <c r="CC7" s="56"/>
      <c r="CD7" s="56"/>
      <c r="CE7" s="56"/>
      <c r="CF7" s="305"/>
    </row>
    <row r="8" spans="1:84" ht="29.25" customHeight="1" x14ac:dyDescent="0.25">
      <c r="A8" s="308" t="s">
        <v>63</v>
      </c>
      <c r="B8" s="308"/>
      <c r="C8" s="308"/>
      <c r="D8" s="308"/>
      <c r="E8" s="308"/>
      <c r="F8" s="308"/>
      <c r="G8" s="308"/>
      <c r="H8" s="308"/>
      <c r="I8" s="308"/>
      <c r="J8" s="308"/>
      <c r="K8" s="308"/>
      <c r="L8" s="308"/>
      <c r="M8" s="308"/>
      <c r="N8" s="308"/>
      <c r="O8" s="308"/>
      <c r="P8" s="308"/>
      <c r="Q8" s="308"/>
      <c r="R8" s="308"/>
      <c r="S8" s="308"/>
      <c r="T8" s="308"/>
      <c r="U8" s="308"/>
      <c r="V8" s="308"/>
      <c r="W8" s="308"/>
      <c r="X8" s="308"/>
      <c r="Y8" s="308"/>
      <c r="Z8" s="308"/>
      <c r="AA8" s="308"/>
      <c r="AB8" s="308"/>
      <c r="AC8" s="308"/>
      <c r="AD8" s="308"/>
      <c r="AE8" s="308"/>
      <c r="AF8" s="308"/>
      <c r="AG8" s="308"/>
      <c r="AH8" s="308"/>
      <c r="AI8" s="308"/>
      <c r="AJ8" s="308"/>
      <c r="AK8" s="308"/>
      <c r="AL8" s="308"/>
      <c r="AM8" s="308"/>
      <c r="AN8" s="308"/>
      <c r="AO8" s="308"/>
      <c r="AP8" s="308"/>
      <c r="AQ8" s="308"/>
      <c r="AR8" s="308"/>
      <c r="AS8" s="308"/>
      <c r="AT8" s="308"/>
      <c r="AU8" s="308"/>
      <c r="AV8" s="308"/>
      <c r="AW8" s="308"/>
      <c r="AX8" s="308"/>
      <c r="AY8" s="308"/>
      <c r="AZ8" s="308"/>
      <c r="BA8" s="308"/>
      <c r="BB8" s="308"/>
      <c r="BC8" s="308"/>
      <c r="BD8" s="308"/>
      <c r="BE8" s="308"/>
      <c r="BF8" s="308"/>
      <c r="BG8" s="308"/>
      <c r="BH8" s="308"/>
      <c r="BI8" s="308"/>
      <c r="BJ8" s="308"/>
      <c r="BK8" s="308"/>
      <c r="BL8" s="308"/>
      <c r="BM8" s="308"/>
      <c r="BN8" s="308"/>
      <c r="BO8" s="308"/>
      <c r="BP8" s="308"/>
      <c r="BQ8" s="308"/>
      <c r="BR8" s="308"/>
      <c r="BS8" s="308"/>
      <c r="BT8" s="308"/>
      <c r="BU8" s="308"/>
      <c r="BV8" s="308"/>
      <c r="BW8" s="308"/>
      <c r="BX8" s="308"/>
      <c r="BY8" s="308"/>
      <c r="BZ8" s="308"/>
      <c r="CA8" s="308"/>
      <c r="CB8" s="308"/>
      <c r="CC8" s="308"/>
      <c r="CD8" s="308"/>
      <c r="CE8" s="308"/>
      <c r="CF8" s="57"/>
    </row>
    <row r="9" spans="1:84" ht="81.75" customHeight="1" x14ac:dyDescent="0.25">
      <c r="A9" s="58">
        <v>1</v>
      </c>
      <c r="B9" s="59" t="s">
        <v>210</v>
      </c>
      <c r="C9" s="60" t="s">
        <v>75</v>
      </c>
      <c r="D9" s="61"/>
      <c r="E9" s="60"/>
      <c r="F9" s="59" t="s">
        <v>67</v>
      </c>
      <c r="G9" s="62" t="s">
        <v>211</v>
      </c>
      <c r="H9" s="63" t="s">
        <v>212</v>
      </c>
      <c r="I9" s="64" t="s">
        <v>213</v>
      </c>
      <c r="J9" s="65" t="s">
        <v>214</v>
      </c>
      <c r="K9" s="65" t="s">
        <v>215</v>
      </c>
      <c r="L9" s="66" t="s">
        <v>69</v>
      </c>
      <c r="M9" s="67">
        <v>230</v>
      </c>
      <c r="N9" s="67">
        <v>214</v>
      </c>
      <c r="O9" s="67">
        <v>27</v>
      </c>
      <c r="P9" s="67">
        <v>27</v>
      </c>
      <c r="Q9" s="67">
        <v>0</v>
      </c>
      <c r="R9" s="67"/>
      <c r="S9" s="67">
        <v>20</v>
      </c>
      <c r="T9" s="67"/>
      <c r="U9" s="67">
        <v>12</v>
      </c>
      <c r="V9" s="67"/>
      <c r="W9" s="67">
        <v>0</v>
      </c>
      <c r="X9" s="67"/>
      <c r="Y9" s="67">
        <v>32</v>
      </c>
      <c r="Z9" s="67"/>
      <c r="AA9" s="68"/>
      <c r="AB9" s="68"/>
      <c r="AC9" s="68"/>
      <c r="AD9" s="68"/>
      <c r="AE9" s="67">
        <v>1.8</v>
      </c>
      <c r="AF9" s="67">
        <v>1.5</v>
      </c>
      <c r="AG9" s="67"/>
      <c r="AH9" s="67">
        <v>1.8</v>
      </c>
      <c r="AI9" s="67">
        <v>0.1</v>
      </c>
      <c r="AJ9" s="67"/>
      <c r="AK9" s="67"/>
      <c r="AL9" s="67">
        <v>1.4</v>
      </c>
      <c r="AM9" s="67"/>
      <c r="AN9" s="67">
        <v>1.5</v>
      </c>
      <c r="AO9" s="67"/>
      <c r="AP9" s="67"/>
      <c r="AQ9" s="67"/>
      <c r="AR9" s="67"/>
      <c r="AS9" s="67"/>
      <c r="AT9" s="67"/>
      <c r="AU9" s="69">
        <v>12</v>
      </c>
      <c r="AV9" s="70">
        <v>12</v>
      </c>
      <c r="AW9" s="71">
        <v>0</v>
      </c>
      <c r="AX9" s="71">
        <v>0</v>
      </c>
      <c r="AY9" s="71">
        <v>0</v>
      </c>
      <c r="AZ9" s="71">
        <v>0</v>
      </c>
      <c r="BA9" s="71">
        <v>0</v>
      </c>
      <c r="BB9" s="71">
        <v>0</v>
      </c>
      <c r="BC9" s="71"/>
      <c r="BD9" s="71">
        <v>0</v>
      </c>
      <c r="BE9" s="71"/>
      <c r="BF9" s="71">
        <v>4</v>
      </c>
      <c r="BG9" s="71"/>
      <c r="BH9" s="71">
        <v>0</v>
      </c>
      <c r="BI9" s="71"/>
      <c r="BJ9" s="71">
        <v>4</v>
      </c>
      <c r="BK9" s="72"/>
      <c r="BL9" s="58">
        <v>699</v>
      </c>
      <c r="BM9" s="73">
        <v>24000</v>
      </c>
      <c r="BN9" s="74"/>
      <c r="BO9" s="74"/>
      <c r="BP9" s="71">
        <v>1</v>
      </c>
      <c r="BQ9" s="67"/>
      <c r="BR9" s="67"/>
      <c r="BS9" s="67" t="s">
        <v>216</v>
      </c>
      <c r="BT9" s="63" t="s">
        <v>217</v>
      </c>
      <c r="BU9" s="64"/>
      <c r="BV9" s="61">
        <v>6445005149</v>
      </c>
      <c r="BW9" s="63" t="s">
        <v>218</v>
      </c>
      <c r="BX9" s="75"/>
      <c r="BY9" s="58"/>
      <c r="BZ9" s="58"/>
      <c r="CA9" s="76"/>
      <c r="CB9" s="60"/>
      <c r="CC9" s="60"/>
      <c r="CD9" s="60"/>
      <c r="CE9" s="60"/>
      <c r="CF9" s="77"/>
    </row>
    <row r="10" spans="1:84" s="79" customFormat="1" ht="64.5" customHeight="1" x14ac:dyDescent="0.25">
      <c r="A10" s="58">
        <v>2</v>
      </c>
      <c r="B10" s="59" t="s">
        <v>219</v>
      </c>
      <c r="C10" s="60" t="s">
        <v>75</v>
      </c>
      <c r="D10" s="61"/>
      <c r="E10" s="60"/>
      <c r="F10" s="59" t="s">
        <v>67</v>
      </c>
      <c r="G10" s="62" t="s">
        <v>220</v>
      </c>
      <c r="H10" s="63" t="s">
        <v>212</v>
      </c>
      <c r="I10" s="64" t="s">
        <v>221</v>
      </c>
      <c r="J10" s="65" t="s">
        <v>222</v>
      </c>
      <c r="K10" s="65" t="s">
        <v>223</v>
      </c>
      <c r="L10" s="66" t="s">
        <v>69</v>
      </c>
      <c r="M10" s="67">
        <v>200</v>
      </c>
      <c r="N10" s="67">
        <v>200</v>
      </c>
      <c r="O10" s="67">
        <v>0</v>
      </c>
      <c r="P10" s="67">
        <v>0</v>
      </c>
      <c r="Q10" s="67"/>
      <c r="R10" s="67"/>
      <c r="S10" s="67">
        <v>80</v>
      </c>
      <c r="T10" s="67"/>
      <c r="U10" s="67">
        <v>100</v>
      </c>
      <c r="V10" s="67"/>
      <c r="W10" s="67">
        <v>20</v>
      </c>
      <c r="X10" s="67"/>
      <c r="Y10" s="67">
        <v>200</v>
      </c>
      <c r="Z10" s="67"/>
      <c r="AA10" s="68"/>
      <c r="AB10" s="68"/>
      <c r="AC10" s="68"/>
      <c r="AD10" s="68"/>
      <c r="AE10" s="67">
        <v>0.5</v>
      </c>
      <c r="AF10" s="67">
        <v>0</v>
      </c>
      <c r="AG10" s="67"/>
      <c r="AH10" s="67">
        <v>0.3</v>
      </c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70">
        <v>1</v>
      </c>
      <c r="AV10" s="70">
        <v>1</v>
      </c>
      <c r="AW10" s="71">
        <v>0</v>
      </c>
      <c r="AX10" s="71">
        <v>0</v>
      </c>
      <c r="AY10" s="71">
        <v>0</v>
      </c>
      <c r="AZ10" s="71">
        <v>0</v>
      </c>
      <c r="BA10" s="71">
        <v>0</v>
      </c>
      <c r="BB10" s="71">
        <v>0</v>
      </c>
      <c r="BC10" s="71"/>
      <c r="BD10" s="71">
        <v>0</v>
      </c>
      <c r="BE10" s="71"/>
      <c r="BF10" s="71">
        <v>0</v>
      </c>
      <c r="BG10" s="71"/>
      <c r="BH10" s="70">
        <v>1</v>
      </c>
      <c r="BI10" s="70"/>
      <c r="BJ10" s="71">
        <v>1</v>
      </c>
      <c r="BK10" s="72"/>
      <c r="BL10" s="58">
        <v>699</v>
      </c>
      <c r="BM10" s="73">
        <v>27000</v>
      </c>
      <c r="BN10" s="67" t="s">
        <v>224</v>
      </c>
      <c r="BO10" s="67" t="s">
        <v>224</v>
      </c>
      <c r="BP10" s="69">
        <v>1</v>
      </c>
      <c r="BQ10" s="67"/>
      <c r="BR10" s="67" t="s">
        <v>224</v>
      </c>
      <c r="BS10" s="78" t="s">
        <v>225</v>
      </c>
      <c r="BT10" s="63" t="s">
        <v>226</v>
      </c>
      <c r="BU10" s="64"/>
      <c r="BV10" s="61">
        <v>6445005149</v>
      </c>
      <c r="BW10" s="59" t="s">
        <v>227</v>
      </c>
      <c r="BX10" s="75"/>
      <c r="BY10" s="58"/>
      <c r="BZ10" s="58"/>
      <c r="CA10" s="76"/>
      <c r="CB10" s="60"/>
      <c r="CC10" s="60"/>
      <c r="CD10" s="60"/>
      <c r="CE10" s="60"/>
      <c r="CF10" s="77"/>
    </row>
    <row r="11" spans="1:84" ht="74.25" customHeight="1" x14ac:dyDescent="0.25">
      <c r="A11" s="58">
        <v>3</v>
      </c>
      <c r="B11" s="59" t="s">
        <v>228</v>
      </c>
      <c r="C11" s="58" t="s">
        <v>229</v>
      </c>
      <c r="D11" s="63"/>
      <c r="E11" s="58"/>
      <c r="F11" s="59" t="s">
        <v>67</v>
      </c>
      <c r="G11" s="62" t="s">
        <v>230</v>
      </c>
      <c r="H11" s="58" t="s">
        <v>85</v>
      </c>
      <c r="I11" s="63" t="s">
        <v>231</v>
      </c>
      <c r="J11" s="58">
        <v>2018</v>
      </c>
      <c r="K11" s="65" t="s">
        <v>232</v>
      </c>
      <c r="L11" s="80" t="s">
        <v>69</v>
      </c>
      <c r="M11" s="68">
        <v>40</v>
      </c>
      <c r="N11" s="68">
        <v>36</v>
      </c>
      <c r="O11" s="68">
        <v>22</v>
      </c>
      <c r="P11" s="68">
        <v>22</v>
      </c>
      <c r="Q11" s="68"/>
      <c r="R11" s="68"/>
      <c r="S11" s="68"/>
      <c r="T11" s="68"/>
      <c r="U11" s="68"/>
      <c r="V11" s="68"/>
      <c r="W11" s="68"/>
      <c r="X11" s="68"/>
      <c r="Y11" s="68">
        <v>4</v>
      </c>
      <c r="Z11" s="68"/>
      <c r="AA11" s="68"/>
      <c r="AB11" s="68"/>
      <c r="AC11" s="68"/>
      <c r="AD11" s="6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65">
        <v>3</v>
      </c>
      <c r="AV11" s="81">
        <v>3</v>
      </c>
      <c r="AW11" s="58"/>
      <c r="AX11" s="58"/>
      <c r="AY11" s="58"/>
      <c r="AZ11" s="58"/>
      <c r="BA11" s="58">
        <v>3</v>
      </c>
      <c r="BB11" s="58"/>
      <c r="BC11" s="58"/>
      <c r="BD11" s="58"/>
      <c r="BE11" s="58"/>
      <c r="BF11" s="58"/>
      <c r="BG11" s="58"/>
      <c r="BH11" s="58"/>
      <c r="BI11" s="58"/>
      <c r="BJ11" s="58"/>
      <c r="BK11" s="82"/>
      <c r="BL11" s="58"/>
      <c r="BM11" s="73">
        <v>15000</v>
      </c>
      <c r="BN11" s="74" t="s">
        <v>233</v>
      </c>
      <c r="BO11" s="74"/>
      <c r="BP11" s="74"/>
      <c r="BQ11" s="74"/>
      <c r="BR11" s="74"/>
      <c r="BS11" s="58" t="s">
        <v>234</v>
      </c>
      <c r="BT11" s="63" t="s">
        <v>235</v>
      </c>
      <c r="BU11" s="63"/>
      <c r="BV11" s="63">
        <v>6453144467</v>
      </c>
      <c r="BW11" s="63" t="s">
        <v>236</v>
      </c>
      <c r="BX11" s="75"/>
      <c r="BY11" s="58"/>
      <c r="BZ11" s="58"/>
      <c r="CA11" s="76">
        <v>0.22</v>
      </c>
      <c r="CB11" s="60">
        <v>0.23</v>
      </c>
      <c r="CC11" s="60">
        <v>0.23</v>
      </c>
      <c r="CD11" s="60">
        <v>0.24</v>
      </c>
      <c r="CE11" s="60">
        <f>SUM(BY11:CD11)</f>
        <v>0.92</v>
      </c>
      <c r="CF11" s="77"/>
    </row>
    <row r="12" spans="1:84" s="98" customFormat="1" ht="118.5" customHeight="1" x14ac:dyDescent="0.25">
      <c r="A12" s="58">
        <v>4</v>
      </c>
      <c r="B12" s="83" t="s">
        <v>237</v>
      </c>
      <c r="C12" s="83" t="s">
        <v>238</v>
      </c>
      <c r="D12" s="84"/>
      <c r="E12" s="83"/>
      <c r="F12" s="83" t="s">
        <v>67</v>
      </c>
      <c r="G12" s="60" t="s">
        <v>239</v>
      </c>
      <c r="H12" s="58" t="s">
        <v>240</v>
      </c>
      <c r="I12" s="83" t="s">
        <v>241</v>
      </c>
      <c r="J12" s="85">
        <v>2018</v>
      </c>
      <c r="K12" s="65" t="s">
        <v>242</v>
      </c>
      <c r="L12" s="86" t="s">
        <v>69</v>
      </c>
      <c r="M12" s="87">
        <v>209</v>
      </c>
      <c r="N12" s="87">
        <v>209</v>
      </c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>
        <v>207</v>
      </c>
      <c r="AB12" s="89"/>
      <c r="AC12" s="89"/>
      <c r="AD12" s="68"/>
      <c r="AE12" s="89"/>
      <c r="AF12" s="89"/>
      <c r="AG12" s="89"/>
      <c r="AH12" s="89"/>
      <c r="AI12" s="90"/>
      <c r="AJ12" s="90"/>
      <c r="AK12" s="90"/>
      <c r="AL12" s="90"/>
      <c r="AM12" s="90"/>
      <c r="AN12" s="90"/>
      <c r="AO12" s="90"/>
      <c r="AP12" s="90"/>
      <c r="AQ12" s="90"/>
      <c r="AR12" s="90"/>
      <c r="AS12" s="90"/>
      <c r="AT12" s="90"/>
      <c r="AU12" s="91" t="s">
        <v>70</v>
      </c>
      <c r="AV12" s="91" t="s">
        <v>70</v>
      </c>
      <c r="AW12" s="91" t="s">
        <v>70</v>
      </c>
      <c r="AX12" s="91" t="s">
        <v>70</v>
      </c>
      <c r="AY12" s="91" t="s">
        <v>70</v>
      </c>
      <c r="AZ12" s="91" t="s">
        <v>70</v>
      </c>
      <c r="BA12" s="91" t="s">
        <v>70</v>
      </c>
      <c r="BB12" s="91" t="s">
        <v>70</v>
      </c>
      <c r="BC12" s="91" t="s">
        <v>70</v>
      </c>
      <c r="BD12" s="91" t="s">
        <v>70</v>
      </c>
      <c r="BE12" s="91" t="s">
        <v>70</v>
      </c>
      <c r="BF12" s="91" t="s">
        <v>70</v>
      </c>
      <c r="BG12" s="91" t="s">
        <v>70</v>
      </c>
      <c r="BH12" s="91" t="s">
        <v>70</v>
      </c>
      <c r="BI12" s="91" t="s">
        <v>70</v>
      </c>
      <c r="BJ12" s="91" t="s">
        <v>70</v>
      </c>
      <c r="BK12" s="92"/>
      <c r="BL12" s="58">
        <v>617</v>
      </c>
      <c r="BM12" s="88">
        <v>43000</v>
      </c>
      <c r="BN12" s="93"/>
      <c r="BO12" s="93"/>
      <c r="BP12" s="89"/>
      <c r="BQ12" s="60"/>
      <c r="BR12" s="60"/>
      <c r="BS12" s="58"/>
      <c r="BT12" s="89" t="s">
        <v>243</v>
      </c>
      <c r="BU12" s="89"/>
      <c r="BV12" s="94">
        <v>6432301782</v>
      </c>
      <c r="BW12" s="94" t="s">
        <v>244</v>
      </c>
      <c r="BX12" s="95"/>
      <c r="BY12" s="60"/>
      <c r="BZ12" s="96"/>
      <c r="CA12" s="60"/>
      <c r="CB12" s="60"/>
      <c r="CC12" s="60"/>
      <c r="CD12" s="60"/>
      <c r="CE12" s="60"/>
      <c r="CF12" s="97"/>
    </row>
    <row r="13" spans="1:84" s="79" customFormat="1" ht="146.25" customHeight="1" x14ac:dyDescent="0.25">
      <c r="A13" s="58">
        <v>5</v>
      </c>
      <c r="B13" s="83" t="s">
        <v>245</v>
      </c>
      <c r="C13" s="83" t="s">
        <v>238</v>
      </c>
      <c r="D13" s="84"/>
      <c r="E13" s="83"/>
      <c r="F13" s="83" t="s">
        <v>126</v>
      </c>
      <c r="G13" s="60" t="s">
        <v>246</v>
      </c>
      <c r="H13" s="58" t="s">
        <v>240</v>
      </c>
      <c r="I13" s="83" t="s">
        <v>247</v>
      </c>
      <c r="J13" s="85">
        <v>2019</v>
      </c>
      <c r="K13" s="65" t="s">
        <v>248</v>
      </c>
      <c r="L13" s="86" t="s">
        <v>69</v>
      </c>
      <c r="M13" s="87">
        <v>210</v>
      </c>
      <c r="N13" s="87">
        <v>210</v>
      </c>
      <c r="O13" s="88"/>
      <c r="P13" s="88">
        <v>191</v>
      </c>
      <c r="Q13" s="88">
        <v>3</v>
      </c>
      <c r="R13" s="88">
        <v>3</v>
      </c>
      <c r="S13" s="88">
        <v>16</v>
      </c>
      <c r="T13" s="88">
        <v>0</v>
      </c>
      <c r="U13" s="88">
        <v>0</v>
      </c>
      <c r="V13" s="88">
        <v>0</v>
      </c>
      <c r="W13" s="88">
        <v>0</v>
      </c>
      <c r="X13" s="88">
        <v>0</v>
      </c>
      <c r="Y13" s="88">
        <v>19</v>
      </c>
      <c r="Z13" s="88"/>
      <c r="AA13" s="89"/>
      <c r="AB13" s="89"/>
      <c r="AC13" s="89"/>
      <c r="AD13" s="68"/>
      <c r="AE13" s="89">
        <v>59</v>
      </c>
      <c r="AF13" s="89">
        <v>58.7</v>
      </c>
      <c r="AG13" s="89"/>
      <c r="AH13" s="89">
        <v>59</v>
      </c>
      <c r="AI13" s="90">
        <v>5.7000000000000002E-2</v>
      </c>
      <c r="AJ13" s="90">
        <v>0</v>
      </c>
      <c r="AK13" s="90">
        <v>0.35099999999999998</v>
      </c>
      <c r="AL13" s="90">
        <v>39.94</v>
      </c>
      <c r="AM13" s="90">
        <v>24.4</v>
      </c>
      <c r="AN13" s="90">
        <v>58.749000000000002</v>
      </c>
      <c r="AO13" s="90"/>
      <c r="AP13" s="90"/>
      <c r="AQ13" s="90"/>
      <c r="AR13" s="90"/>
      <c r="AS13" s="90"/>
      <c r="AT13" s="90"/>
      <c r="AU13" s="91" t="s">
        <v>70</v>
      </c>
      <c r="AV13" s="91" t="s">
        <v>70</v>
      </c>
      <c r="AW13" s="91"/>
      <c r="AX13" s="91"/>
      <c r="AY13" s="91"/>
      <c r="AZ13" s="91"/>
      <c r="BA13" s="91"/>
      <c r="BB13" s="91"/>
      <c r="BC13" s="91"/>
      <c r="BD13" s="91"/>
      <c r="BE13" s="91"/>
      <c r="BF13" s="91"/>
      <c r="BG13" s="91"/>
      <c r="BH13" s="91"/>
      <c r="BI13" s="91"/>
      <c r="BJ13" s="91"/>
      <c r="BK13" s="92"/>
      <c r="BL13" s="58">
        <v>617</v>
      </c>
      <c r="BM13" s="88">
        <v>33000</v>
      </c>
      <c r="BN13" s="93" t="s">
        <v>249</v>
      </c>
      <c r="BO13" s="93" t="s">
        <v>250</v>
      </c>
      <c r="BP13" s="89"/>
      <c r="BQ13" s="60"/>
      <c r="BR13" s="60"/>
      <c r="BS13" s="58"/>
      <c r="BT13" s="89" t="s">
        <v>251</v>
      </c>
      <c r="BU13" s="89"/>
      <c r="BV13" s="94">
        <v>6432301782</v>
      </c>
      <c r="BW13" s="94" t="s">
        <v>252</v>
      </c>
      <c r="BX13" s="99"/>
      <c r="BY13" s="60"/>
      <c r="BZ13" s="96"/>
      <c r="CA13" s="60"/>
      <c r="CB13" s="60"/>
      <c r="CC13" s="60"/>
      <c r="CD13" s="60"/>
      <c r="CE13" s="60"/>
      <c r="CF13" s="97"/>
    </row>
    <row r="14" spans="1:84" s="79" customFormat="1" ht="146.25" customHeight="1" x14ac:dyDescent="0.25">
      <c r="A14" s="58">
        <v>6</v>
      </c>
      <c r="B14" s="83" t="s">
        <v>253</v>
      </c>
      <c r="C14" s="83" t="s">
        <v>254</v>
      </c>
      <c r="D14" s="84"/>
      <c r="E14" s="83"/>
      <c r="F14" s="83"/>
      <c r="G14" s="60"/>
      <c r="H14" s="58" t="s">
        <v>240</v>
      </c>
      <c r="I14" s="83"/>
      <c r="J14" s="85">
        <v>2019</v>
      </c>
      <c r="K14" s="65" t="s">
        <v>232</v>
      </c>
      <c r="L14" s="86" t="s">
        <v>69</v>
      </c>
      <c r="M14" s="87">
        <v>138.5</v>
      </c>
      <c r="N14" s="87">
        <v>138.5</v>
      </c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9"/>
      <c r="AB14" s="89"/>
      <c r="AC14" s="89"/>
      <c r="AD14" s="68"/>
      <c r="AE14" s="89"/>
      <c r="AF14" s="89"/>
      <c r="AG14" s="89"/>
      <c r="AH14" s="89"/>
      <c r="AI14" s="90"/>
      <c r="AJ14" s="90"/>
      <c r="AK14" s="90"/>
      <c r="AL14" s="90"/>
      <c r="AM14" s="90"/>
      <c r="AN14" s="90"/>
      <c r="AO14" s="90"/>
      <c r="AP14" s="90"/>
      <c r="AQ14" s="90"/>
      <c r="AR14" s="90"/>
      <c r="AS14" s="90"/>
      <c r="AT14" s="90"/>
      <c r="AU14" s="89">
        <v>50</v>
      </c>
      <c r="AV14" s="89">
        <v>50</v>
      </c>
      <c r="AW14" s="91"/>
      <c r="AX14" s="91"/>
      <c r="AY14" s="91"/>
      <c r="AZ14" s="91"/>
      <c r="BA14" s="91"/>
      <c r="BB14" s="91"/>
      <c r="BC14" s="91"/>
      <c r="BD14" s="91"/>
      <c r="BE14" s="91"/>
      <c r="BF14" s="91"/>
      <c r="BG14" s="91"/>
      <c r="BH14" s="91"/>
      <c r="BI14" s="91"/>
      <c r="BJ14" s="91"/>
      <c r="BK14" s="92"/>
      <c r="BL14" s="58"/>
      <c r="BM14" s="88"/>
      <c r="BN14" s="93"/>
      <c r="BO14" s="93"/>
      <c r="BP14" s="89"/>
      <c r="BQ14" s="60"/>
      <c r="BR14" s="60"/>
      <c r="BS14" s="58"/>
      <c r="BT14" s="89"/>
      <c r="BU14" s="89"/>
      <c r="BV14" s="94"/>
      <c r="BW14" s="94" t="s">
        <v>255</v>
      </c>
      <c r="BX14" s="99"/>
      <c r="BY14" s="60"/>
      <c r="BZ14" s="96"/>
      <c r="CA14" s="60"/>
      <c r="CB14" s="60"/>
      <c r="CC14" s="60"/>
      <c r="CD14" s="60"/>
      <c r="CE14" s="60"/>
      <c r="CF14" s="97"/>
    </row>
    <row r="15" spans="1:84" s="79" customFormat="1" ht="146.25" customHeight="1" x14ac:dyDescent="0.25">
      <c r="A15" s="58">
        <v>7</v>
      </c>
      <c r="B15" s="100" t="s">
        <v>256</v>
      </c>
      <c r="C15" s="100" t="s">
        <v>257</v>
      </c>
      <c r="D15" s="84"/>
      <c r="E15" s="83"/>
      <c r="F15" s="83"/>
      <c r="G15" s="60"/>
      <c r="H15" s="58" t="s">
        <v>240</v>
      </c>
      <c r="I15" s="83"/>
      <c r="J15" s="101">
        <v>2019</v>
      </c>
      <c r="K15" s="102" t="s">
        <v>232</v>
      </c>
      <c r="L15" s="86" t="s">
        <v>69</v>
      </c>
      <c r="M15" s="87">
        <v>120</v>
      </c>
      <c r="N15" s="87">
        <v>88</v>
      </c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9"/>
      <c r="AB15" s="89"/>
      <c r="AC15" s="89"/>
      <c r="AD15" s="68"/>
      <c r="AE15" s="89"/>
      <c r="AF15" s="89"/>
      <c r="AG15" s="89"/>
      <c r="AH15" s="89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89">
        <v>70</v>
      </c>
      <c r="AV15" s="89">
        <v>42</v>
      </c>
      <c r="AW15" s="91"/>
      <c r="AX15" s="91"/>
      <c r="AY15" s="91"/>
      <c r="AZ15" s="91"/>
      <c r="BA15" s="91"/>
      <c r="BB15" s="91"/>
      <c r="BC15" s="91"/>
      <c r="BD15" s="91"/>
      <c r="BE15" s="91"/>
      <c r="BF15" s="91"/>
      <c r="BG15" s="91"/>
      <c r="BH15" s="91"/>
      <c r="BI15" s="91"/>
      <c r="BJ15" s="91"/>
      <c r="BK15" s="92"/>
      <c r="BL15" s="58"/>
      <c r="BM15" s="88"/>
      <c r="BN15" s="93"/>
      <c r="BO15" s="93"/>
      <c r="BP15" s="89"/>
      <c r="BQ15" s="60"/>
      <c r="BR15" s="60"/>
      <c r="BS15" s="58"/>
      <c r="BT15" s="89"/>
      <c r="BU15" s="89"/>
      <c r="BV15" s="94"/>
      <c r="BW15" s="94" t="s">
        <v>258</v>
      </c>
      <c r="BX15" s="99"/>
      <c r="BY15" s="60"/>
      <c r="BZ15" s="96"/>
      <c r="CA15" s="60"/>
      <c r="CB15" s="60"/>
      <c r="CC15" s="60"/>
      <c r="CD15" s="60"/>
      <c r="CE15" s="60"/>
      <c r="CF15" s="97"/>
    </row>
    <row r="16" spans="1:84" s="79" customFormat="1" ht="102" customHeight="1" x14ac:dyDescent="0.25">
      <c r="A16" s="58">
        <v>8</v>
      </c>
      <c r="B16" s="83" t="s">
        <v>259</v>
      </c>
      <c r="C16" s="83" t="s">
        <v>260</v>
      </c>
      <c r="D16" s="84"/>
      <c r="E16" s="83"/>
      <c r="F16" s="83" t="s">
        <v>67</v>
      </c>
      <c r="G16" s="60"/>
      <c r="H16" s="58" t="s">
        <v>261</v>
      </c>
      <c r="I16" s="83"/>
      <c r="J16" s="85">
        <v>2016</v>
      </c>
      <c r="K16" s="103" t="s">
        <v>248</v>
      </c>
      <c r="L16" s="86" t="s">
        <v>69</v>
      </c>
      <c r="M16" s="104">
        <v>105</v>
      </c>
      <c r="N16" s="104">
        <v>105</v>
      </c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9"/>
      <c r="AB16" s="89"/>
      <c r="AC16" s="89"/>
      <c r="AD16" s="68"/>
      <c r="AE16" s="89"/>
      <c r="AF16" s="89"/>
      <c r="AG16" s="89"/>
      <c r="AH16" s="89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89">
        <v>25</v>
      </c>
      <c r="AV16" s="105">
        <v>25</v>
      </c>
      <c r="AW16" s="91"/>
      <c r="AX16" s="91"/>
      <c r="AY16" s="91"/>
      <c r="AZ16" s="91"/>
      <c r="BA16" s="91"/>
      <c r="BB16" s="91"/>
      <c r="BC16" s="91"/>
      <c r="BD16" s="91"/>
      <c r="BE16" s="91"/>
      <c r="BF16" s="91"/>
      <c r="BG16" s="91"/>
      <c r="BH16" s="91"/>
      <c r="BI16" s="91"/>
      <c r="BJ16" s="91"/>
      <c r="BK16" s="92"/>
      <c r="BL16" s="58"/>
      <c r="BM16" s="88"/>
      <c r="BN16" s="93"/>
      <c r="BO16" s="93"/>
      <c r="BP16" s="89"/>
      <c r="BQ16" s="60"/>
      <c r="BR16" s="60"/>
      <c r="BS16" s="58"/>
      <c r="BT16" s="89"/>
      <c r="BU16" s="89"/>
      <c r="BV16" s="94"/>
      <c r="BW16" s="94" t="s">
        <v>262</v>
      </c>
      <c r="BX16" s="99"/>
      <c r="BY16" s="60"/>
      <c r="BZ16" s="96"/>
      <c r="CA16" s="60"/>
      <c r="CB16" s="60"/>
      <c r="CC16" s="60"/>
      <c r="CD16" s="60"/>
      <c r="CE16" s="60"/>
      <c r="CF16" s="97"/>
    </row>
    <row r="17" spans="1:84" s="79" customFormat="1" ht="129.75" customHeight="1" x14ac:dyDescent="0.25">
      <c r="A17" s="58">
        <v>9</v>
      </c>
      <c r="B17" s="83" t="s">
        <v>263</v>
      </c>
      <c r="C17" s="83" t="s">
        <v>264</v>
      </c>
      <c r="D17" s="84"/>
      <c r="E17" s="83"/>
      <c r="F17" s="83" t="s">
        <v>73</v>
      </c>
      <c r="G17" s="60"/>
      <c r="H17" s="58" t="s">
        <v>261</v>
      </c>
      <c r="I17" s="83"/>
      <c r="J17" s="103" t="s">
        <v>265</v>
      </c>
      <c r="K17" s="103" t="s">
        <v>232</v>
      </c>
      <c r="L17" s="86" t="s">
        <v>69</v>
      </c>
      <c r="M17" s="104">
        <v>90.8</v>
      </c>
      <c r="N17" s="104">
        <v>90.8</v>
      </c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9"/>
      <c r="AB17" s="89"/>
      <c r="AC17" s="89"/>
      <c r="AD17" s="68"/>
      <c r="AE17" s="89"/>
      <c r="AF17" s="89"/>
      <c r="AG17" s="89"/>
      <c r="AH17" s="89"/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90"/>
      <c r="AT17" s="90"/>
      <c r="AU17" s="106">
        <v>5</v>
      </c>
      <c r="AV17" s="106">
        <v>5</v>
      </c>
      <c r="AW17" s="91"/>
      <c r="AX17" s="91"/>
      <c r="AY17" s="91"/>
      <c r="AZ17" s="91"/>
      <c r="BA17" s="91"/>
      <c r="BB17" s="91"/>
      <c r="BC17" s="91"/>
      <c r="BD17" s="91"/>
      <c r="BE17" s="91"/>
      <c r="BF17" s="91"/>
      <c r="BG17" s="91"/>
      <c r="BH17" s="91"/>
      <c r="BI17" s="91"/>
      <c r="BJ17" s="91"/>
      <c r="BK17" s="92"/>
      <c r="BL17" s="58"/>
      <c r="BM17" s="88"/>
      <c r="BN17" s="93"/>
      <c r="BO17" s="93"/>
      <c r="BP17" s="89"/>
      <c r="BQ17" s="60"/>
      <c r="BR17" s="60"/>
      <c r="BS17" s="58"/>
      <c r="BT17" s="89"/>
      <c r="BU17" s="89"/>
      <c r="BV17" s="94"/>
      <c r="BW17" s="107" t="s">
        <v>266</v>
      </c>
      <c r="BX17" s="99"/>
      <c r="BY17" s="60"/>
      <c r="BZ17" s="96"/>
      <c r="CA17" s="60"/>
      <c r="CB17" s="60"/>
      <c r="CC17" s="60"/>
      <c r="CD17" s="60"/>
      <c r="CE17" s="60"/>
      <c r="CF17" s="97"/>
    </row>
    <row r="18" spans="1:84" s="79" customFormat="1" ht="102" customHeight="1" x14ac:dyDescent="0.25">
      <c r="A18" s="58">
        <v>10</v>
      </c>
      <c r="B18" s="83" t="s">
        <v>267</v>
      </c>
      <c r="C18" s="83" t="s">
        <v>268</v>
      </c>
      <c r="D18" s="84"/>
      <c r="E18" s="83"/>
      <c r="F18" s="83" t="s">
        <v>67</v>
      </c>
      <c r="G18" s="60"/>
      <c r="H18" s="58" t="s">
        <v>85</v>
      </c>
      <c r="I18" s="83"/>
      <c r="J18" s="108">
        <v>2020</v>
      </c>
      <c r="K18" s="108">
        <v>2020</v>
      </c>
      <c r="L18" s="86" t="s">
        <v>69</v>
      </c>
      <c r="M18" s="104">
        <v>130</v>
      </c>
      <c r="N18" s="104">
        <v>130</v>
      </c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9"/>
      <c r="AB18" s="89"/>
      <c r="AC18" s="89"/>
      <c r="AD18" s="68"/>
      <c r="AE18" s="89"/>
      <c r="AF18" s="89"/>
      <c r="AG18" s="89"/>
      <c r="AH18" s="89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106" t="s">
        <v>70</v>
      </c>
      <c r="AV18" s="106" t="s">
        <v>70</v>
      </c>
      <c r="AW18" s="91"/>
      <c r="AX18" s="91"/>
      <c r="AY18" s="91"/>
      <c r="AZ18" s="91"/>
      <c r="BA18" s="91"/>
      <c r="BB18" s="91"/>
      <c r="BC18" s="91"/>
      <c r="BD18" s="91"/>
      <c r="BE18" s="91"/>
      <c r="BF18" s="91"/>
      <c r="BG18" s="91"/>
      <c r="BH18" s="91"/>
      <c r="BI18" s="91"/>
      <c r="BJ18" s="91"/>
      <c r="BK18" s="92"/>
      <c r="BL18" s="58"/>
      <c r="BM18" s="88"/>
      <c r="BN18" s="93"/>
      <c r="BO18" s="93"/>
      <c r="BP18" s="89"/>
      <c r="BQ18" s="60"/>
      <c r="BR18" s="60"/>
      <c r="BS18" s="58"/>
      <c r="BT18" s="89"/>
      <c r="BU18" s="89"/>
      <c r="BV18" s="94"/>
      <c r="BW18" s="107" t="s">
        <v>269</v>
      </c>
      <c r="BX18" s="99"/>
      <c r="BY18" s="60"/>
      <c r="BZ18" s="96"/>
      <c r="CA18" s="60"/>
      <c r="CB18" s="60"/>
      <c r="CC18" s="60"/>
      <c r="CD18" s="60"/>
      <c r="CE18" s="60"/>
      <c r="CF18" s="97"/>
    </row>
    <row r="19" spans="1:84" ht="18" customHeight="1" x14ac:dyDescent="0.25">
      <c r="A19" s="109" t="s">
        <v>100</v>
      </c>
      <c r="B19" s="110"/>
      <c r="C19" s="111"/>
      <c r="D19" s="112"/>
      <c r="E19" s="111"/>
      <c r="F19" s="111"/>
      <c r="G19" s="111"/>
      <c r="H19" s="111"/>
      <c r="I19" s="111"/>
      <c r="J19" s="110"/>
      <c r="K19" s="110"/>
      <c r="L19" s="110"/>
      <c r="M19" s="113">
        <f t="shared" ref="M19:AV19" si="0">SUM(M9:M18)</f>
        <v>1473.3</v>
      </c>
      <c r="N19" s="113">
        <f t="shared" si="0"/>
        <v>1421.3</v>
      </c>
      <c r="O19" s="113">
        <f t="shared" si="0"/>
        <v>49</v>
      </c>
      <c r="P19" s="113">
        <f t="shared" si="0"/>
        <v>240</v>
      </c>
      <c r="Q19" s="113">
        <f t="shared" si="0"/>
        <v>3</v>
      </c>
      <c r="R19" s="113">
        <f t="shared" si="0"/>
        <v>3</v>
      </c>
      <c r="S19" s="113">
        <f t="shared" si="0"/>
        <v>116</v>
      </c>
      <c r="T19" s="113">
        <f t="shared" si="0"/>
        <v>0</v>
      </c>
      <c r="U19" s="113">
        <f t="shared" si="0"/>
        <v>112</v>
      </c>
      <c r="V19" s="113">
        <f t="shared" si="0"/>
        <v>0</v>
      </c>
      <c r="W19" s="113">
        <f t="shared" si="0"/>
        <v>20</v>
      </c>
      <c r="X19" s="113">
        <f t="shared" si="0"/>
        <v>0</v>
      </c>
      <c r="Y19" s="113">
        <f t="shared" si="0"/>
        <v>255</v>
      </c>
      <c r="Z19" s="113">
        <f t="shared" si="0"/>
        <v>0</v>
      </c>
      <c r="AA19" s="113">
        <f t="shared" si="0"/>
        <v>207</v>
      </c>
      <c r="AB19" s="113">
        <f t="shared" si="0"/>
        <v>0</v>
      </c>
      <c r="AC19" s="113">
        <f t="shared" si="0"/>
        <v>0</v>
      </c>
      <c r="AD19" s="113">
        <f t="shared" si="0"/>
        <v>0</v>
      </c>
      <c r="AE19" s="113">
        <f t="shared" si="0"/>
        <v>61.3</v>
      </c>
      <c r="AF19" s="113">
        <f t="shared" si="0"/>
        <v>60.2</v>
      </c>
      <c r="AG19" s="113">
        <f t="shared" si="0"/>
        <v>0</v>
      </c>
      <c r="AH19" s="113">
        <f t="shared" si="0"/>
        <v>61.1</v>
      </c>
      <c r="AI19" s="113">
        <f t="shared" si="0"/>
        <v>0.157</v>
      </c>
      <c r="AJ19" s="113">
        <f t="shared" si="0"/>
        <v>0</v>
      </c>
      <c r="AK19" s="113">
        <f t="shared" si="0"/>
        <v>0.35099999999999998</v>
      </c>
      <c r="AL19" s="113">
        <f t="shared" si="0"/>
        <v>41.339999999999996</v>
      </c>
      <c r="AM19" s="113">
        <f t="shared" si="0"/>
        <v>24.4</v>
      </c>
      <c r="AN19" s="113">
        <f t="shared" si="0"/>
        <v>60.249000000000002</v>
      </c>
      <c r="AO19" s="113">
        <f t="shared" si="0"/>
        <v>0</v>
      </c>
      <c r="AP19" s="113">
        <f t="shared" si="0"/>
        <v>0</v>
      </c>
      <c r="AQ19" s="113">
        <f t="shared" si="0"/>
        <v>0</v>
      </c>
      <c r="AR19" s="113">
        <f t="shared" si="0"/>
        <v>0</v>
      </c>
      <c r="AS19" s="113">
        <f t="shared" si="0"/>
        <v>0</v>
      </c>
      <c r="AT19" s="113">
        <f t="shared" si="0"/>
        <v>0</v>
      </c>
      <c r="AU19" s="112">
        <f t="shared" si="0"/>
        <v>166</v>
      </c>
      <c r="AV19" s="112">
        <f t="shared" si="0"/>
        <v>138</v>
      </c>
      <c r="AW19" s="112">
        <f t="shared" ref="AW19:BH19" si="1">SUM(AW9:AW13)</f>
        <v>0</v>
      </c>
      <c r="AX19" s="112">
        <f t="shared" si="1"/>
        <v>0</v>
      </c>
      <c r="AY19" s="112">
        <f t="shared" si="1"/>
        <v>0</v>
      </c>
      <c r="AZ19" s="112">
        <f t="shared" si="1"/>
        <v>0</v>
      </c>
      <c r="BA19" s="112">
        <f t="shared" si="1"/>
        <v>3</v>
      </c>
      <c r="BB19" s="112">
        <f t="shared" si="1"/>
        <v>0</v>
      </c>
      <c r="BC19" s="112">
        <f t="shared" si="1"/>
        <v>0</v>
      </c>
      <c r="BD19" s="112">
        <f t="shared" si="1"/>
        <v>0</v>
      </c>
      <c r="BE19" s="112">
        <f t="shared" si="1"/>
        <v>0</v>
      </c>
      <c r="BF19" s="112">
        <f t="shared" si="1"/>
        <v>4</v>
      </c>
      <c r="BG19" s="112">
        <f t="shared" si="1"/>
        <v>0</v>
      </c>
      <c r="BH19" s="112">
        <f t="shared" si="1"/>
        <v>1</v>
      </c>
      <c r="BI19" s="112"/>
      <c r="BJ19" s="112">
        <f>SUM(BJ9:BJ13)</f>
        <v>5</v>
      </c>
      <c r="BK19" s="112"/>
      <c r="BL19" s="112"/>
      <c r="BM19" s="112"/>
      <c r="BN19" s="112"/>
      <c r="BO19" s="112"/>
      <c r="BP19" s="112"/>
      <c r="BQ19" s="112"/>
      <c r="BR19" s="112"/>
      <c r="BS19" s="112"/>
      <c r="BT19" s="112"/>
      <c r="BU19" s="112"/>
      <c r="BV19" s="112"/>
      <c r="BW19" s="112"/>
      <c r="BX19" s="114"/>
      <c r="BY19" s="112"/>
      <c r="BZ19" s="112"/>
      <c r="CA19" s="112"/>
      <c r="CB19" s="112"/>
      <c r="CC19" s="112"/>
      <c r="CD19" s="112"/>
      <c r="CE19" s="112"/>
      <c r="CF19" s="115"/>
    </row>
    <row r="20" spans="1:84" ht="18.75" customHeight="1" x14ac:dyDescent="0.25">
      <c r="A20" s="309" t="s">
        <v>101</v>
      </c>
      <c r="B20" s="309"/>
      <c r="C20" s="309"/>
      <c r="D20" s="309"/>
      <c r="E20" s="309"/>
      <c r="F20" s="309"/>
      <c r="G20" s="309"/>
      <c r="H20" s="309"/>
      <c r="I20" s="309"/>
      <c r="J20" s="309"/>
      <c r="K20" s="309"/>
      <c r="L20" s="309"/>
      <c r="M20" s="309"/>
      <c r="N20" s="309"/>
      <c r="O20" s="309"/>
      <c r="P20" s="309"/>
      <c r="Q20" s="309"/>
      <c r="R20" s="309"/>
      <c r="S20" s="309"/>
      <c r="T20" s="309"/>
      <c r="U20" s="309"/>
      <c r="V20" s="309"/>
      <c r="W20" s="309"/>
      <c r="X20" s="309"/>
      <c r="Y20" s="309"/>
      <c r="Z20" s="309"/>
      <c r="AA20" s="309"/>
      <c r="AB20" s="309"/>
      <c r="AC20" s="309"/>
      <c r="AD20" s="309"/>
      <c r="AE20" s="309"/>
      <c r="AF20" s="309"/>
      <c r="AG20" s="309"/>
      <c r="AH20" s="309"/>
      <c r="AI20" s="309"/>
      <c r="AJ20" s="309"/>
      <c r="AK20" s="309"/>
      <c r="AL20" s="309"/>
      <c r="AM20" s="309"/>
      <c r="AN20" s="309"/>
      <c r="AO20" s="309"/>
      <c r="AP20" s="309"/>
      <c r="AQ20" s="309"/>
      <c r="AR20" s="309"/>
      <c r="AS20" s="309"/>
      <c r="AT20" s="309"/>
      <c r="AU20" s="309"/>
      <c r="AV20" s="309"/>
      <c r="AW20" s="309"/>
      <c r="AX20" s="309"/>
      <c r="AY20" s="309"/>
      <c r="AZ20" s="309"/>
      <c r="BA20" s="309"/>
      <c r="BB20" s="309"/>
      <c r="BC20" s="309"/>
      <c r="BD20" s="309"/>
      <c r="BE20" s="309"/>
      <c r="BF20" s="309"/>
      <c r="BG20" s="309"/>
      <c r="BH20" s="309"/>
      <c r="BI20" s="309"/>
      <c r="BJ20" s="309"/>
      <c r="BK20" s="309"/>
      <c r="BL20" s="309"/>
      <c r="BM20" s="309"/>
      <c r="BN20" s="309"/>
      <c r="BO20" s="309"/>
      <c r="BP20" s="309"/>
      <c r="BQ20" s="309"/>
      <c r="BR20" s="309"/>
      <c r="BS20" s="309"/>
      <c r="BT20" s="309"/>
      <c r="BU20" s="309"/>
      <c r="BV20" s="309"/>
      <c r="BW20" s="309"/>
      <c r="BX20" s="309"/>
      <c r="BY20" s="309"/>
      <c r="BZ20" s="309"/>
      <c r="CA20" s="309"/>
      <c r="CB20" s="309"/>
      <c r="CC20" s="309"/>
      <c r="CD20" s="309"/>
      <c r="CE20" s="309"/>
      <c r="CF20" s="57"/>
    </row>
    <row r="21" spans="1:84" s="79" customFormat="1" ht="190.5" customHeight="1" x14ac:dyDescent="0.25">
      <c r="A21" s="58">
        <v>11</v>
      </c>
      <c r="B21" s="58" t="s">
        <v>270</v>
      </c>
      <c r="C21" s="60" t="s">
        <v>271</v>
      </c>
      <c r="D21" s="58"/>
      <c r="E21" s="60"/>
      <c r="F21" s="58" t="s">
        <v>67</v>
      </c>
      <c r="G21" s="60" t="s">
        <v>272</v>
      </c>
      <c r="H21" s="60" t="s">
        <v>273</v>
      </c>
      <c r="I21" s="60" t="s">
        <v>274</v>
      </c>
      <c r="J21" s="58">
        <v>2017</v>
      </c>
      <c r="K21" s="65" t="s">
        <v>275</v>
      </c>
      <c r="L21" s="80" t="s">
        <v>69</v>
      </c>
      <c r="M21" s="58">
        <v>145</v>
      </c>
      <c r="N21" s="58">
        <v>144</v>
      </c>
      <c r="O21" s="58">
        <v>5.8</v>
      </c>
      <c r="P21" s="58">
        <v>5</v>
      </c>
      <c r="Q21" s="58"/>
      <c r="R21" s="58"/>
      <c r="S21" s="58"/>
      <c r="T21" s="58"/>
      <c r="U21" s="74">
        <v>0.6</v>
      </c>
      <c r="V21" s="74"/>
      <c r="W21" s="58"/>
      <c r="X21" s="58"/>
      <c r="Y21" s="74">
        <v>0.6</v>
      </c>
      <c r="Z21" s="74"/>
      <c r="AA21" s="58"/>
      <c r="AB21" s="58"/>
      <c r="AC21" s="58"/>
      <c r="AD21" s="58"/>
      <c r="AE21" s="116"/>
      <c r="AF21" s="310">
        <v>582.79999999999995</v>
      </c>
      <c r="AG21" s="117"/>
      <c r="AH21" s="310">
        <v>346.3</v>
      </c>
      <c r="AI21" s="116"/>
      <c r="AJ21" s="116"/>
      <c r="AK21" s="116"/>
      <c r="AL21" s="116"/>
      <c r="AM21" s="116"/>
      <c r="AN21" s="116"/>
      <c r="AO21" s="310">
        <v>28.2</v>
      </c>
      <c r="AP21" s="310">
        <v>169.3</v>
      </c>
      <c r="AQ21" s="310">
        <v>3.2000000000000001E-2</v>
      </c>
      <c r="AR21" s="310">
        <v>7.6</v>
      </c>
      <c r="AS21" s="310">
        <v>1.5</v>
      </c>
      <c r="AT21" s="310">
        <v>206.6</v>
      </c>
      <c r="AU21" s="65">
        <v>5</v>
      </c>
      <c r="AV21" s="65">
        <v>5</v>
      </c>
      <c r="AW21" s="116"/>
      <c r="AX21" s="116"/>
      <c r="AY21" s="58">
        <v>1</v>
      </c>
      <c r="AZ21" s="58">
        <v>1</v>
      </c>
      <c r="BA21" s="58">
        <v>2</v>
      </c>
      <c r="BB21" s="116"/>
      <c r="BC21" s="116"/>
      <c r="BD21" s="116"/>
      <c r="BE21" s="116"/>
      <c r="BF21" s="116"/>
      <c r="BG21" s="116"/>
      <c r="BH21" s="116"/>
      <c r="BI21" s="116"/>
      <c r="BJ21" s="58">
        <v>0</v>
      </c>
      <c r="BK21" s="82"/>
      <c r="BL21" s="58">
        <v>154</v>
      </c>
      <c r="BM21" s="73">
        <v>60852</v>
      </c>
      <c r="BN21" s="60"/>
      <c r="BO21" s="60"/>
      <c r="BP21" s="64">
        <v>1</v>
      </c>
      <c r="BQ21" s="67">
        <v>33</v>
      </c>
      <c r="BR21" s="67"/>
      <c r="BS21" s="311" t="s">
        <v>276</v>
      </c>
      <c r="BT21" s="310" t="s">
        <v>277</v>
      </c>
      <c r="BU21" s="310"/>
      <c r="BV21" s="312">
        <v>6454044627</v>
      </c>
      <c r="BW21" s="60" t="s">
        <v>278</v>
      </c>
      <c r="BX21" s="118" t="s">
        <v>279</v>
      </c>
      <c r="BY21" s="60"/>
      <c r="BZ21" s="60">
        <v>0.34</v>
      </c>
      <c r="CA21" s="60">
        <v>0.35</v>
      </c>
      <c r="CB21" s="60">
        <v>0.36</v>
      </c>
      <c r="CC21" s="60">
        <v>0.37</v>
      </c>
      <c r="CD21" s="60">
        <v>0.38</v>
      </c>
      <c r="CE21" s="60">
        <f>SUM(BY21:CD21)</f>
        <v>1.7999999999999998</v>
      </c>
      <c r="CF21" s="97" t="s">
        <v>280</v>
      </c>
    </row>
    <row r="22" spans="1:84" ht="76.5" customHeight="1" x14ac:dyDescent="0.25">
      <c r="A22" s="58">
        <v>12</v>
      </c>
      <c r="B22" s="58" t="s">
        <v>281</v>
      </c>
      <c r="C22" s="60" t="s">
        <v>271</v>
      </c>
      <c r="D22" s="58"/>
      <c r="E22" s="60"/>
      <c r="F22" s="58" t="s">
        <v>67</v>
      </c>
      <c r="G22" s="60" t="s">
        <v>282</v>
      </c>
      <c r="H22" s="60" t="s">
        <v>273</v>
      </c>
      <c r="I22" s="60" t="s">
        <v>274</v>
      </c>
      <c r="J22" s="58">
        <v>2017</v>
      </c>
      <c r="K22" s="65" t="s">
        <v>283</v>
      </c>
      <c r="L22" s="80" t="s">
        <v>69</v>
      </c>
      <c r="M22" s="74">
        <v>1744</v>
      </c>
      <c r="N22" s="74">
        <v>1744</v>
      </c>
      <c r="O22" s="74">
        <v>315.38135593220301</v>
      </c>
      <c r="P22" s="74">
        <v>947</v>
      </c>
      <c r="Q22" s="74" t="s">
        <v>70</v>
      </c>
      <c r="R22" s="74" t="s">
        <v>70</v>
      </c>
      <c r="S22" s="74" t="s">
        <v>70</v>
      </c>
      <c r="T22" s="74" t="s">
        <v>70</v>
      </c>
      <c r="U22" s="74" t="s">
        <v>70</v>
      </c>
      <c r="V22" s="74" t="s">
        <v>70</v>
      </c>
      <c r="W22" s="74" t="s">
        <v>70</v>
      </c>
      <c r="X22" s="74" t="s">
        <v>70</v>
      </c>
      <c r="Y22" s="74" t="s">
        <v>70</v>
      </c>
      <c r="Z22" s="74"/>
      <c r="AA22" s="74" t="s">
        <v>70</v>
      </c>
      <c r="AB22" s="74" t="s">
        <v>70</v>
      </c>
      <c r="AC22" s="74" t="s">
        <v>70</v>
      </c>
      <c r="AD22" s="74" t="s">
        <v>70</v>
      </c>
      <c r="AE22" s="116"/>
      <c r="AF22" s="310"/>
      <c r="AG22" s="119"/>
      <c r="AH22" s="310"/>
      <c r="AI22" s="116"/>
      <c r="AJ22" s="116"/>
      <c r="AK22" s="116"/>
      <c r="AL22" s="116"/>
      <c r="AM22" s="116"/>
      <c r="AN22" s="116"/>
      <c r="AO22" s="310"/>
      <c r="AP22" s="310"/>
      <c r="AQ22" s="310"/>
      <c r="AR22" s="310"/>
      <c r="AS22" s="310"/>
      <c r="AT22" s="310"/>
      <c r="AU22" s="65">
        <v>6</v>
      </c>
      <c r="AV22" s="65">
        <v>6</v>
      </c>
      <c r="AW22" s="58">
        <v>0</v>
      </c>
      <c r="AX22" s="58">
        <v>0</v>
      </c>
      <c r="AY22" s="58">
        <v>0</v>
      </c>
      <c r="AZ22" s="58">
        <v>4</v>
      </c>
      <c r="BA22" s="58">
        <v>4</v>
      </c>
      <c r="BB22" s="58">
        <v>0</v>
      </c>
      <c r="BC22" s="58">
        <v>0</v>
      </c>
      <c r="BD22" s="58">
        <v>0</v>
      </c>
      <c r="BE22" s="58">
        <v>0</v>
      </c>
      <c r="BF22" s="58">
        <v>0</v>
      </c>
      <c r="BG22" s="58">
        <v>0</v>
      </c>
      <c r="BH22" s="58">
        <v>0</v>
      </c>
      <c r="BI22" s="58">
        <v>0</v>
      </c>
      <c r="BJ22" s="58">
        <v>0</v>
      </c>
      <c r="BK22" s="82"/>
      <c r="BL22" s="58">
        <v>154</v>
      </c>
      <c r="BM22" s="73">
        <v>60852</v>
      </c>
      <c r="BN22" s="64">
        <v>138.624</v>
      </c>
      <c r="BO22" s="67">
        <v>139</v>
      </c>
      <c r="BP22" s="64">
        <v>1</v>
      </c>
      <c r="BQ22" s="67">
        <v>121</v>
      </c>
      <c r="BR22" s="67">
        <v>77</v>
      </c>
      <c r="BS22" s="311"/>
      <c r="BT22" s="310"/>
      <c r="BU22" s="310"/>
      <c r="BV22" s="312"/>
      <c r="BW22" s="82" t="s">
        <v>284</v>
      </c>
      <c r="BX22" s="118" t="s">
        <v>279</v>
      </c>
      <c r="BY22" s="60"/>
      <c r="BZ22" s="60"/>
      <c r="CA22" s="60">
        <v>17.79</v>
      </c>
      <c r="CB22" s="60">
        <v>18.48</v>
      </c>
      <c r="CC22" s="60">
        <v>19.2</v>
      </c>
      <c r="CD22" s="60">
        <v>19.95</v>
      </c>
      <c r="CE22" s="60">
        <f>SUM(BY22:CD22)</f>
        <v>75.42</v>
      </c>
      <c r="CF22" s="97"/>
    </row>
    <row r="23" spans="1:84" ht="80.25" customHeight="1" x14ac:dyDescent="0.25">
      <c r="A23" s="58">
        <v>13</v>
      </c>
      <c r="B23" s="58" t="s">
        <v>285</v>
      </c>
      <c r="C23" s="60" t="s">
        <v>103</v>
      </c>
      <c r="D23" s="60"/>
      <c r="E23" s="60"/>
      <c r="F23" s="58" t="s">
        <v>67</v>
      </c>
      <c r="G23" s="60" t="s">
        <v>286</v>
      </c>
      <c r="H23" s="60" t="s">
        <v>287</v>
      </c>
      <c r="I23" s="60"/>
      <c r="J23" s="58">
        <v>2016</v>
      </c>
      <c r="K23" s="65" t="s">
        <v>288</v>
      </c>
      <c r="L23" s="80" t="s">
        <v>69</v>
      </c>
      <c r="M23" s="74">
        <v>1800</v>
      </c>
      <c r="N23" s="120">
        <v>1814.9</v>
      </c>
      <c r="O23" s="74">
        <v>185</v>
      </c>
      <c r="P23" s="74">
        <v>185</v>
      </c>
      <c r="Q23" s="74">
        <v>56</v>
      </c>
      <c r="R23" s="74">
        <v>56</v>
      </c>
      <c r="S23" s="74">
        <v>20</v>
      </c>
      <c r="T23" s="74">
        <v>20</v>
      </c>
      <c r="U23" s="74">
        <v>10</v>
      </c>
      <c r="V23" s="74">
        <v>0</v>
      </c>
      <c r="W23" s="74">
        <v>24</v>
      </c>
      <c r="X23" s="74">
        <v>0</v>
      </c>
      <c r="Y23" s="74">
        <v>110</v>
      </c>
      <c r="Z23" s="74"/>
      <c r="AA23" s="74">
        <v>40</v>
      </c>
      <c r="AB23" s="74">
        <v>50</v>
      </c>
      <c r="AC23" s="74">
        <v>0</v>
      </c>
      <c r="AD23" s="74">
        <v>50</v>
      </c>
      <c r="AE23" s="58" t="s">
        <v>70</v>
      </c>
      <c r="AF23" s="74">
        <v>257</v>
      </c>
      <c r="AG23" s="74"/>
      <c r="AH23" s="74">
        <v>51</v>
      </c>
      <c r="AI23" s="74"/>
      <c r="AJ23" s="74"/>
      <c r="AK23" s="74"/>
      <c r="AL23" s="74"/>
      <c r="AM23" s="74"/>
      <c r="AN23" s="74"/>
      <c r="AO23" s="74">
        <v>9.9</v>
      </c>
      <c r="AP23" s="74">
        <v>2.1</v>
      </c>
      <c r="AQ23" s="74">
        <v>0.9</v>
      </c>
      <c r="AR23" s="74">
        <v>13.4</v>
      </c>
      <c r="AS23" s="74">
        <v>0.2</v>
      </c>
      <c r="AT23" s="74">
        <v>26.5</v>
      </c>
      <c r="AU23" s="81">
        <v>82</v>
      </c>
      <c r="AV23" s="81">
        <v>82</v>
      </c>
      <c r="AW23" s="58">
        <v>5</v>
      </c>
      <c r="AX23" s="58">
        <v>0</v>
      </c>
      <c r="AY23" s="58">
        <v>0</v>
      </c>
      <c r="AZ23" s="58">
        <v>0</v>
      </c>
      <c r="BA23" s="58">
        <v>5</v>
      </c>
      <c r="BB23" s="58" t="s">
        <v>70</v>
      </c>
      <c r="BC23" s="58" t="s">
        <v>70</v>
      </c>
      <c r="BD23" s="58" t="s">
        <v>70</v>
      </c>
      <c r="BE23" s="58" t="s">
        <v>70</v>
      </c>
      <c r="BF23" s="58" t="s">
        <v>70</v>
      </c>
      <c r="BG23" s="58" t="s">
        <v>70</v>
      </c>
      <c r="BH23" s="58" t="s">
        <v>70</v>
      </c>
      <c r="BI23" s="58" t="s">
        <v>70</v>
      </c>
      <c r="BJ23" s="58" t="s">
        <v>70</v>
      </c>
      <c r="BK23" s="121"/>
      <c r="BL23" s="315">
        <v>409</v>
      </c>
      <c r="BM23" s="316">
        <v>40864</v>
      </c>
      <c r="BN23" s="70"/>
      <c r="BO23" s="70" t="s">
        <v>289</v>
      </c>
      <c r="BP23" s="70">
        <v>2</v>
      </c>
      <c r="BQ23" s="67">
        <v>0</v>
      </c>
      <c r="BR23" s="67" t="s">
        <v>289</v>
      </c>
      <c r="BS23" s="67" t="s">
        <v>102</v>
      </c>
      <c r="BT23" s="317" t="s">
        <v>290</v>
      </c>
      <c r="BU23" s="60"/>
      <c r="BV23" s="317">
        <v>7709385280</v>
      </c>
      <c r="BW23" s="60" t="s">
        <v>291</v>
      </c>
      <c r="BX23" s="122" t="s">
        <v>292</v>
      </c>
      <c r="BY23" s="60"/>
      <c r="BZ23" s="60"/>
      <c r="CA23" s="60">
        <v>7.68</v>
      </c>
      <c r="CB23" s="60">
        <v>7.98</v>
      </c>
      <c r="CC23" s="60">
        <v>8.2899999999999991</v>
      </c>
      <c r="CD23" s="60">
        <v>8.6199999999999992</v>
      </c>
      <c r="CE23" s="60">
        <f>SUM(BY23:CD23)</f>
        <v>32.57</v>
      </c>
      <c r="CF23" s="123"/>
    </row>
    <row r="24" spans="1:84" ht="72" customHeight="1" x14ac:dyDescent="0.25">
      <c r="A24" s="58">
        <v>14</v>
      </c>
      <c r="B24" s="58" t="s">
        <v>293</v>
      </c>
      <c r="C24" s="60" t="s">
        <v>103</v>
      </c>
      <c r="D24" s="60"/>
      <c r="E24" s="60"/>
      <c r="F24" s="58" t="s">
        <v>73</v>
      </c>
      <c r="G24" s="60" t="s">
        <v>294</v>
      </c>
      <c r="H24" s="60" t="s">
        <v>114</v>
      </c>
      <c r="I24" s="60" t="s">
        <v>295</v>
      </c>
      <c r="J24" s="58">
        <v>2016</v>
      </c>
      <c r="K24" s="65" t="s">
        <v>288</v>
      </c>
      <c r="L24" s="80" t="s">
        <v>69</v>
      </c>
      <c r="M24" s="74">
        <v>380</v>
      </c>
      <c r="N24" s="120">
        <v>380</v>
      </c>
      <c r="O24" s="74">
        <v>190</v>
      </c>
      <c r="P24" s="74">
        <v>193</v>
      </c>
      <c r="Q24" s="74">
        <v>10</v>
      </c>
      <c r="R24" s="74">
        <v>10</v>
      </c>
      <c r="S24" s="74">
        <v>44</v>
      </c>
      <c r="T24" s="74">
        <v>44</v>
      </c>
      <c r="U24" s="74">
        <v>12</v>
      </c>
      <c r="V24" s="74">
        <v>0</v>
      </c>
      <c r="W24" s="74">
        <v>9</v>
      </c>
      <c r="X24" s="74">
        <v>0</v>
      </c>
      <c r="Y24" s="74">
        <v>75</v>
      </c>
      <c r="Z24" s="74"/>
      <c r="AA24" s="74"/>
      <c r="AB24" s="74"/>
      <c r="AC24" s="74"/>
      <c r="AD24" s="74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81">
        <v>12</v>
      </c>
      <c r="AV24" s="81">
        <v>12</v>
      </c>
      <c r="AW24" s="58"/>
      <c r="AX24" s="58"/>
      <c r="AY24" s="58"/>
      <c r="AZ24" s="58"/>
      <c r="BA24" s="58">
        <v>1</v>
      </c>
      <c r="BB24" s="58">
        <v>3</v>
      </c>
      <c r="BC24" s="58">
        <v>3</v>
      </c>
      <c r="BD24" s="58">
        <v>6</v>
      </c>
      <c r="BE24" s="58">
        <v>6</v>
      </c>
      <c r="BF24" s="58">
        <v>0</v>
      </c>
      <c r="BG24" s="58">
        <v>0</v>
      </c>
      <c r="BH24" s="58">
        <v>2</v>
      </c>
      <c r="BI24" s="58">
        <v>0</v>
      </c>
      <c r="BJ24" s="58">
        <v>11</v>
      </c>
      <c r="BK24" s="124"/>
      <c r="BL24" s="315"/>
      <c r="BM24" s="316"/>
      <c r="BN24" s="70"/>
      <c r="BO24" s="70"/>
      <c r="BP24" s="70"/>
      <c r="BQ24" s="67"/>
      <c r="BR24" s="67"/>
      <c r="BS24" s="67"/>
      <c r="BT24" s="317"/>
      <c r="BU24" s="60"/>
      <c r="BV24" s="317"/>
      <c r="BW24" s="60" t="s">
        <v>296</v>
      </c>
      <c r="BX24" s="122"/>
      <c r="BY24" s="60"/>
      <c r="BZ24" s="60"/>
      <c r="CA24" s="60"/>
      <c r="CB24" s="60"/>
      <c r="CC24" s="60"/>
      <c r="CD24" s="60"/>
      <c r="CE24" s="60"/>
      <c r="CF24" s="123"/>
    </row>
    <row r="25" spans="1:84" ht="243" customHeight="1" x14ac:dyDescent="0.25">
      <c r="A25" s="58">
        <v>15</v>
      </c>
      <c r="B25" s="58" t="s">
        <v>297</v>
      </c>
      <c r="C25" s="60" t="s">
        <v>298</v>
      </c>
      <c r="D25" s="114"/>
      <c r="E25" s="60"/>
      <c r="F25" s="58" t="s">
        <v>67</v>
      </c>
      <c r="G25" s="60" t="s">
        <v>299</v>
      </c>
      <c r="H25" s="64" t="s">
        <v>240</v>
      </c>
      <c r="I25" s="64" t="s">
        <v>300</v>
      </c>
      <c r="J25" s="65" t="s">
        <v>301</v>
      </c>
      <c r="K25" s="65" t="s">
        <v>302</v>
      </c>
      <c r="L25" s="80" t="s">
        <v>69</v>
      </c>
      <c r="M25" s="67">
        <v>228</v>
      </c>
      <c r="N25" s="67">
        <v>235.3</v>
      </c>
      <c r="O25" s="67">
        <v>114.2</v>
      </c>
      <c r="P25" s="74">
        <v>102.6</v>
      </c>
      <c r="Q25" s="74">
        <v>40.4</v>
      </c>
      <c r="R25" s="74">
        <v>50.14</v>
      </c>
      <c r="S25" s="74">
        <v>30.9</v>
      </c>
      <c r="T25" s="74">
        <v>38.299999999999997</v>
      </c>
      <c r="U25" s="74">
        <v>14.9</v>
      </c>
      <c r="V25" s="74">
        <v>0</v>
      </c>
      <c r="W25" s="74">
        <v>8.8000000000000007</v>
      </c>
      <c r="X25" s="74">
        <v>0</v>
      </c>
      <c r="Y25" s="74">
        <v>95</v>
      </c>
      <c r="Z25" s="74"/>
      <c r="AA25" s="74" t="s">
        <v>70</v>
      </c>
      <c r="AB25" s="74" t="s">
        <v>70</v>
      </c>
      <c r="AC25" s="74" t="s">
        <v>70</v>
      </c>
      <c r="AD25" s="74" t="s">
        <v>70</v>
      </c>
      <c r="AE25" s="74">
        <v>46.7</v>
      </c>
      <c r="AF25" s="60">
        <v>20.440000000000001</v>
      </c>
      <c r="AG25" s="60"/>
      <c r="AH25" s="60">
        <v>56.65</v>
      </c>
      <c r="AI25" s="58"/>
      <c r="AJ25" s="58"/>
      <c r="AK25" s="60"/>
      <c r="AL25" s="60"/>
      <c r="AM25" s="58"/>
      <c r="AN25" s="60"/>
      <c r="AO25" s="60">
        <v>0.19</v>
      </c>
      <c r="AP25" s="60">
        <v>0</v>
      </c>
      <c r="AQ25" s="60">
        <v>0.02</v>
      </c>
      <c r="AR25" s="60">
        <v>0.67</v>
      </c>
      <c r="AS25" s="60">
        <v>2.06</v>
      </c>
      <c r="AT25" s="60">
        <v>2.94</v>
      </c>
      <c r="AU25" s="81">
        <v>15</v>
      </c>
      <c r="AV25" s="81">
        <v>12</v>
      </c>
      <c r="AW25" s="65"/>
      <c r="AX25" s="65"/>
      <c r="AY25" s="65"/>
      <c r="AZ25" s="65"/>
      <c r="BA25" s="65"/>
      <c r="BB25" s="81">
        <v>7</v>
      </c>
      <c r="BC25" s="81">
        <v>6</v>
      </c>
      <c r="BD25" s="81">
        <v>3</v>
      </c>
      <c r="BE25" s="81">
        <v>2</v>
      </c>
      <c r="BF25" s="81">
        <v>0</v>
      </c>
      <c r="BG25" s="81">
        <v>0</v>
      </c>
      <c r="BH25" s="81">
        <v>0</v>
      </c>
      <c r="BI25" s="81">
        <v>0</v>
      </c>
      <c r="BJ25" s="81">
        <v>15</v>
      </c>
      <c r="BK25" s="125">
        <v>8</v>
      </c>
      <c r="BL25" s="58">
        <v>30</v>
      </c>
      <c r="BM25" s="60">
        <v>45356</v>
      </c>
      <c r="BN25" s="74" t="s">
        <v>303</v>
      </c>
      <c r="BO25" s="74" t="s">
        <v>304</v>
      </c>
      <c r="BP25" s="58">
        <v>4</v>
      </c>
      <c r="BQ25" s="60">
        <v>153</v>
      </c>
      <c r="BR25" s="58"/>
      <c r="BS25" s="60" t="s">
        <v>305</v>
      </c>
      <c r="BT25" s="60" t="s">
        <v>306</v>
      </c>
      <c r="BU25" s="60"/>
      <c r="BV25" s="126">
        <v>6450100831</v>
      </c>
      <c r="BW25" s="60" t="s">
        <v>307</v>
      </c>
      <c r="BX25" s="75"/>
      <c r="BY25" s="60"/>
      <c r="BZ25" s="60"/>
      <c r="CA25" s="60"/>
      <c r="CB25" s="60"/>
      <c r="CC25" s="60"/>
      <c r="CD25" s="60"/>
      <c r="CE25" s="60"/>
      <c r="CF25" s="97"/>
    </row>
    <row r="26" spans="1:84" ht="21.75" customHeight="1" x14ac:dyDescent="0.25">
      <c r="A26" s="109" t="s">
        <v>100</v>
      </c>
      <c r="B26" s="110"/>
      <c r="C26" s="127"/>
      <c r="D26" s="112"/>
      <c r="E26" s="127"/>
      <c r="F26" s="127"/>
      <c r="G26" s="127"/>
      <c r="H26" s="127"/>
      <c r="I26" s="127"/>
      <c r="J26" s="110"/>
      <c r="K26" s="110"/>
      <c r="L26" s="110"/>
      <c r="M26" s="113">
        <f t="shared" ref="M26:Y26" si="2">SUM(M21:M25)</f>
        <v>4297</v>
      </c>
      <c r="N26" s="113">
        <f t="shared" si="2"/>
        <v>4318.2</v>
      </c>
      <c r="O26" s="113">
        <f t="shared" si="2"/>
        <v>810.38135593220306</v>
      </c>
      <c r="P26" s="113">
        <f t="shared" si="2"/>
        <v>1432.6</v>
      </c>
      <c r="Q26" s="113">
        <f t="shared" si="2"/>
        <v>106.4</v>
      </c>
      <c r="R26" s="113">
        <f t="shared" si="2"/>
        <v>116.14</v>
      </c>
      <c r="S26" s="113">
        <f t="shared" si="2"/>
        <v>94.9</v>
      </c>
      <c r="T26" s="113">
        <f t="shared" si="2"/>
        <v>102.3</v>
      </c>
      <c r="U26" s="113">
        <f t="shared" si="2"/>
        <v>37.5</v>
      </c>
      <c r="V26" s="113">
        <f t="shared" si="2"/>
        <v>0</v>
      </c>
      <c r="W26" s="113">
        <f t="shared" si="2"/>
        <v>41.8</v>
      </c>
      <c r="X26" s="113">
        <f t="shared" si="2"/>
        <v>0</v>
      </c>
      <c r="Y26" s="112">
        <f t="shared" si="2"/>
        <v>280.60000000000002</v>
      </c>
      <c r="Z26" s="112"/>
      <c r="AA26" s="112">
        <f t="shared" ref="AA26:AF26" si="3">SUM(AA21:AA25)</f>
        <v>40</v>
      </c>
      <c r="AB26" s="112">
        <f t="shared" si="3"/>
        <v>50</v>
      </c>
      <c r="AC26" s="112">
        <f t="shared" si="3"/>
        <v>0</v>
      </c>
      <c r="AD26" s="112">
        <f t="shared" si="3"/>
        <v>50</v>
      </c>
      <c r="AE26" s="112">
        <f t="shared" si="3"/>
        <v>46.7</v>
      </c>
      <c r="AF26" s="112">
        <f t="shared" si="3"/>
        <v>860.24</v>
      </c>
      <c r="AG26" s="112"/>
      <c r="AH26" s="112">
        <f t="shared" ref="AH26:BH26" si="4">SUM(AH21:AH25)</f>
        <v>453.95</v>
      </c>
      <c r="AI26" s="112">
        <f t="shared" si="4"/>
        <v>0</v>
      </c>
      <c r="AJ26" s="112">
        <f t="shared" si="4"/>
        <v>0</v>
      </c>
      <c r="AK26" s="112">
        <f t="shared" si="4"/>
        <v>0</v>
      </c>
      <c r="AL26" s="112">
        <f t="shared" si="4"/>
        <v>0</v>
      </c>
      <c r="AM26" s="112">
        <f t="shared" si="4"/>
        <v>0</v>
      </c>
      <c r="AN26" s="112">
        <f t="shared" si="4"/>
        <v>0</v>
      </c>
      <c r="AO26" s="112">
        <f t="shared" si="4"/>
        <v>38.29</v>
      </c>
      <c r="AP26" s="112">
        <f t="shared" si="4"/>
        <v>171.4</v>
      </c>
      <c r="AQ26" s="112">
        <f t="shared" si="4"/>
        <v>0.95200000000000007</v>
      </c>
      <c r="AR26" s="112">
        <f t="shared" si="4"/>
        <v>21.67</v>
      </c>
      <c r="AS26" s="112">
        <f t="shared" si="4"/>
        <v>3.76</v>
      </c>
      <c r="AT26" s="112">
        <f t="shared" si="4"/>
        <v>236.04</v>
      </c>
      <c r="AU26" s="112">
        <f t="shared" si="4"/>
        <v>120</v>
      </c>
      <c r="AV26" s="112">
        <f t="shared" si="4"/>
        <v>117</v>
      </c>
      <c r="AW26" s="112">
        <f t="shared" si="4"/>
        <v>5</v>
      </c>
      <c r="AX26" s="112">
        <f t="shared" si="4"/>
        <v>0</v>
      </c>
      <c r="AY26" s="112">
        <f t="shared" si="4"/>
        <v>1</v>
      </c>
      <c r="AZ26" s="112">
        <f t="shared" si="4"/>
        <v>5</v>
      </c>
      <c r="BA26" s="112">
        <f t="shared" si="4"/>
        <v>12</v>
      </c>
      <c r="BB26" s="112">
        <f t="shared" si="4"/>
        <v>10</v>
      </c>
      <c r="BC26" s="112">
        <f t="shared" si="4"/>
        <v>9</v>
      </c>
      <c r="BD26" s="112">
        <f t="shared" si="4"/>
        <v>9</v>
      </c>
      <c r="BE26" s="112">
        <f t="shared" si="4"/>
        <v>8</v>
      </c>
      <c r="BF26" s="112">
        <f t="shared" si="4"/>
        <v>0</v>
      </c>
      <c r="BG26" s="112">
        <f t="shared" si="4"/>
        <v>0</v>
      </c>
      <c r="BH26" s="112">
        <f t="shared" si="4"/>
        <v>2</v>
      </c>
      <c r="BI26" s="112"/>
      <c r="BJ26" s="112">
        <f>SUM(BJ21:BJ25)</f>
        <v>26</v>
      </c>
      <c r="BK26" s="112"/>
      <c r="BL26" s="112"/>
      <c r="BM26" s="112"/>
      <c r="BN26" s="112"/>
      <c r="BO26" s="112"/>
      <c r="BP26" s="112"/>
      <c r="BQ26" s="112"/>
      <c r="BR26" s="112"/>
      <c r="BS26" s="112"/>
      <c r="BT26" s="112"/>
      <c r="BU26" s="112"/>
      <c r="BV26" s="112"/>
      <c r="BW26" s="112"/>
      <c r="BX26" s="64"/>
      <c r="BY26" s="112"/>
      <c r="BZ26" s="112"/>
      <c r="CA26" s="112"/>
      <c r="CB26" s="112"/>
      <c r="CC26" s="112"/>
      <c r="CD26" s="112"/>
      <c r="CE26" s="112"/>
      <c r="CF26" s="115"/>
    </row>
    <row r="27" spans="1:84" ht="25.5" customHeight="1" x14ac:dyDescent="0.25">
      <c r="A27" s="314" t="s">
        <v>108</v>
      </c>
      <c r="B27" s="314"/>
      <c r="C27" s="314"/>
      <c r="D27" s="314"/>
      <c r="E27" s="314"/>
      <c r="F27" s="314"/>
      <c r="G27" s="314"/>
      <c r="H27" s="314"/>
      <c r="I27" s="314"/>
      <c r="J27" s="314"/>
      <c r="K27" s="314"/>
      <c r="L27" s="314"/>
      <c r="M27" s="314"/>
      <c r="N27" s="314"/>
      <c r="O27" s="314"/>
      <c r="P27" s="314"/>
      <c r="Q27" s="314"/>
      <c r="R27" s="314"/>
      <c r="S27" s="314"/>
      <c r="T27" s="314"/>
      <c r="U27" s="314"/>
      <c r="V27" s="314"/>
      <c r="W27" s="314"/>
      <c r="X27" s="314"/>
      <c r="Y27" s="314"/>
      <c r="Z27" s="314"/>
      <c r="AA27" s="314"/>
      <c r="AB27" s="314"/>
      <c r="AC27" s="314"/>
      <c r="AD27" s="314"/>
      <c r="AE27" s="314"/>
      <c r="AF27" s="314"/>
      <c r="AG27" s="314"/>
      <c r="AH27" s="314"/>
      <c r="AI27" s="314"/>
      <c r="AJ27" s="314"/>
      <c r="AK27" s="314"/>
      <c r="AL27" s="314"/>
      <c r="AM27" s="314"/>
      <c r="AN27" s="314"/>
      <c r="AO27" s="314"/>
      <c r="AP27" s="314"/>
      <c r="AQ27" s="314"/>
      <c r="AR27" s="314"/>
      <c r="AS27" s="314"/>
      <c r="AT27" s="314"/>
      <c r="AU27" s="314"/>
      <c r="AV27" s="314"/>
      <c r="AW27" s="314"/>
      <c r="AX27" s="314"/>
      <c r="AY27" s="314"/>
      <c r="AZ27" s="314"/>
      <c r="BA27" s="314"/>
      <c r="BB27" s="314"/>
      <c r="BC27" s="314"/>
      <c r="BD27" s="314"/>
      <c r="BE27" s="314"/>
      <c r="BF27" s="314"/>
      <c r="BG27" s="314"/>
      <c r="BH27" s="314"/>
      <c r="BI27" s="314"/>
      <c r="BJ27" s="314"/>
      <c r="BK27" s="314"/>
      <c r="BL27" s="314"/>
      <c r="BM27" s="314"/>
      <c r="BN27" s="314"/>
      <c r="BO27" s="314"/>
      <c r="BP27" s="314"/>
      <c r="BQ27" s="314"/>
      <c r="BR27" s="314"/>
      <c r="BS27" s="314"/>
      <c r="BT27" s="314"/>
      <c r="BU27" s="314"/>
      <c r="BV27" s="314"/>
      <c r="BW27" s="314"/>
      <c r="BX27" s="314"/>
      <c r="BY27" s="314"/>
      <c r="BZ27" s="314"/>
      <c r="CA27" s="314"/>
      <c r="CB27" s="314"/>
      <c r="CC27" s="314"/>
      <c r="CD27" s="314"/>
      <c r="CE27" s="314"/>
      <c r="CF27" s="57"/>
    </row>
    <row r="28" spans="1:84" ht="192.75" customHeight="1" x14ac:dyDescent="0.25">
      <c r="A28" s="58">
        <v>16</v>
      </c>
      <c r="B28" s="128" t="s">
        <v>308</v>
      </c>
      <c r="C28" s="60" t="s">
        <v>309</v>
      </c>
      <c r="D28" s="129"/>
      <c r="E28" s="60"/>
      <c r="F28" s="58" t="s">
        <v>67</v>
      </c>
      <c r="G28" s="130" t="s">
        <v>310</v>
      </c>
      <c r="H28" s="60" t="s">
        <v>82</v>
      </c>
      <c r="I28" s="60" t="s">
        <v>311</v>
      </c>
      <c r="J28" s="58">
        <v>2018</v>
      </c>
      <c r="K28" s="65" t="s">
        <v>312</v>
      </c>
      <c r="L28" s="80" t="s">
        <v>69</v>
      </c>
      <c r="M28" s="131">
        <v>1000</v>
      </c>
      <c r="N28" s="132">
        <v>1000</v>
      </c>
      <c r="O28" s="68">
        <v>543</v>
      </c>
      <c r="P28" s="68">
        <v>543</v>
      </c>
      <c r="Q28" s="68">
        <v>77.13</v>
      </c>
      <c r="R28" s="68">
        <v>77.13</v>
      </c>
      <c r="S28" s="68">
        <v>182.31</v>
      </c>
      <c r="T28" s="68">
        <v>182.31</v>
      </c>
      <c r="U28" s="68">
        <v>305</v>
      </c>
      <c r="V28" s="68">
        <v>0</v>
      </c>
      <c r="W28" s="68">
        <v>51.9</v>
      </c>
      <c r="X28" s="68">
        <v>0</v>
      </c>
      <c r="Y28" s="68">
        <v>616.29999999999995</v>
      </c>
      <c r="Z28" s="68"/>
      <c r="AA28" s="68"/>
      <c r="AB28" s="68"/>
      <c r="AC28" s="68"/>
      <c r="AD28" s="68"/>
      <c r="AE28" s="74">
        <v>44.76</v>
      </c>
      <c r="AF28" s="58" t="s">
        <v>70</v>
      </c>
      <c r="AG28" s="58"/>
      <c r="AH28" s="74">
        <v>8.24</v>
      </c>
      <c r="AI28" s="58" t="s">
        <v>70</v>
      </c>
      <c r="AJ28" s="58" t="s">
        <v>70</v>
      </c>
      <c r="AK28" s="58" t="s">
        <v>70</v>
      </c>
      <c r="AL28" s="58" t="s">
        <v>70</v>
      </c>
      <c r="AM28" s="58" t="s">
        <v>70</v>
      </c>
      <c r="AN28" s="58" t="s">
        <v>70</v>
      </c>
      <c r="AO28" s="58"/>
      <c r="AP28" s="58"/>
      <c r="AQ28" s="58"/>
      <c r="AR28" s="58"/>
      <c r="AS28" s="58"/>
      <c r="AT28" s="58"/>
      <c r="AU28" s="81">
        <v>235</v>
      </c>
      <c r="AV28" s="125">
        <v>156</v>
      </c>
      <c r="AW28" s="58"/>
      <c r="AX28" s="58"/>
      <c r="AY28" s="58"/>
      <c r="AZ28" s="58"/>
      <c r="BA28" s="58">
        <v>0</v>
      </c>
      <c r="BB28" s="58">
        <v>0</v>
      </c>
      <c r="BC28" s="58">
        <v>0</v>
      </c>
      <c r="BD28" s="58">
        <v>42</v>
      </c>
      <c r="BE28" s="58">
        <v>42</v>
      </c>
      <c r="BF28" s="58">
        <v>81</v>
      </c>
      <c r="BG28" s="58">
        <v>0</v>
      </c>
      <c r="BH28" s="58">
        <v>27</v>
      </c>
      <c r="BI28" s="58">
        <v>0</v>
      </c>
      <c r="BJ28" s="58">
        <v>150</v>
      </c>
      <c r="BK28" s="82">
        <v>42</v>
      </c>
      <c r="BL28" s="58">
        <v>68</v>
      </c>
      <c r="BM28" s="133">
        <v>45512</v>
      </c>
      <c r="BN28" s="134" t="s">
        <v>313</v>
      </c>
      <c r="BO28" s="134" t="s">
        <v>314</v>
      </c>
      <c r="BP28" s="135">
        <v>6</v>
      </c>
      <c r="BQ28" s="60"/>
      <c r="BR28" s="60"/>
      <c r="BS28" s="130" t="s">
        <v>315</v>
      </c>
      <c r="BT28" s="134" t="s">
        <v>316</v>
      </c>
      <c r="BU28" s="134" t="str">
        <f>BT28</f>
        <v xml:space="preserve">Сальникова А.В.
Начальник ПЭО ООО «СКХ»
e-mail: salnikova@KHVALYNSKY.RU
тел.раб.: 8(8453)53-14-50 вн.1119
</v>
      </c>
      <c r="BV28" s="129">
        <v>6448010926</v>
      </c>
      <c r="BW28" s="129" t="s">
        <v>317</v>
      </c>
      <c r="BX28" s="136" t="s">
        <v>318</v>
      </c>
      <c r="BY28" s="60"/>
      <c r="BZ28" s="60"/>
      <c r="CA28" s="60">
        <v>9.2460000000000004</v>
      </c>
      <c r="CB28" s="60">
        <v>9.6</v>
      </c>
      <c r="CC28" s="60">
        <v>9.9</v>
      </c>
      <c r="CD28" s="60">
        <v>10.199999999999999</v>
      </c>
      <c r="CE28" s="60">
        <f>SUM(BY28:CD28)</f>
        <v>38.945999999999998</v>
      </c>
      <c r="CF28" s="97"/>
    </row>
    <row r="29" spans="1:84" ht="156.75" customHeight="1" x14ac:dyDescent="0.25">
      <c r="A29" s="58">
        <v>17</v>
      </c>
      <c r="B29" s="58" t="s">
        <v>319</v>
      </c>
      <c r="C29" s="60" t="s">
        <v>320</v>
      </c>
      <c r="D29" s="137"/>
      <c r="E29" s="60"/>
      <c r="F29" s="58" t="s">
        <v>73</v>
      </c>
      <c r="G29" s="130"/>
      <c r="H29" s="60" t="s">
        <v>82</v>
      </c>
      <c r="I29" s="60"/>
      <c r="J29" s="58"/>
      <c r="K29" s="81">
        <v>2020</v>
      </c>
      <c r="L29" s="80" t="s">
        <v>69</v>
      </c>
      <c r="M29" s="132">
        <v>70</v>
      </c>
      <c r="N29" s="132">
        <v>70</v>
      </c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138"/>
      <c r="AF29" s="139"/>
      <c r="AG29" s="139"/>
      <c r="AH29" s="138"/>
      <c r="AI29" s="139"/>
      <c r="AJ29" s="139"/>
      <c r="AK29" s="139"/>
      <c r="AL29" s="139"/>
      <c r="AM29" s="139"/>
      <c r="AN29" s="139"/>
      <c r="AO29" s="139"/>
      <c r="AP29" s="139"/>
      <c r="AQ29" s="139"/>
      <c r="AR29" s="139"/>
      <c r="AS29" s="139"/>
      <c r="AT29" s="139"/>
      <c r="AU29" s="81">
        <v>4</v>
      </c>
      <c r="AV29" s="125">
        <v>4</v>
      </c>
      <c r="AW29" s="58"/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  <c r="BK29" s="140"/>
      <c r="BL29" s="139"/>
      <c r="BM29" s="141"/>
      <c r="BN29" s="134"/>
      <c r="BO29" s="142"/>
      <c r="BP29" s="143"/>
      <c r="BQ29" s="60"/>
      <c r="BR29" s="60"/>
      <c r="BS29" s="144"/>
      <c r="BT29" s="142"/>
      <c r="BU29" s="142"/>
      <c r="BV29" s="137"/>
      <c r="BW29" s="129" t="s">
        <v>321</v>
      </c>
      <c r="BX29" s="99"/>
      <c r="BY29" s="60"/>
      <c r="BZ29" s="60"/>
      <c r="CA29" s="60"/>
      <c r="CB29" s="60"/>
      <c r="CC29" s="60"/>
      <c r="CD29" s="60"/>
      <c r="CE29" s="60"/>
      <c r="CF29" s="97"/>
    </row>
    <row r="30" spans="1:84" ht="132.75" customHeight="1" x14ac:dyDescent="0.25">
      <c r="A30" s="58">
        <v>18</v>
      </c>
      <c r="B30" s="58" t="s">
        <v>322</v>
      </c>
      <c r="C30" s="60" t="s">
        <v>323</v>
      </c>
      <c r="D30" s="137"/>
      <c r="E30" s="60"/>
      <c r="F30" s="58" t="s">
        <v>73</v>
      </c>
      <c r="G30" s="130"/>
      <c r="H30" s="60" t="s">
        <v>76</v>
      </c>
      <c r="I30" s="60"/>
      <c r="J30" s="65" t="s">
        <v>324</v>
      </c>
      <c r="K30" s="65" t="s">
        <v>223</v>
      </c>
      <c r="L30" s="80" t="s">
        <v>69</v>
      </c>
      <c r="M30" s="131">
        <v>66.599999999999994</v>
      </c>
      <c r="N30" s="132">
        <v>66.599999999999994</v>
      </c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138"/>
      <c r="AF30" s="139"/>
      <c r="AG30" s="139"/>
      <c r="AH30" s="138"/>
      <c r="AI30" s="139"/>
      <c r="AJ30" s="139"/>
      <c r="AK30" s="139"/>
      <c r="AL30" s="139"/>
      <c r="AM30" s="139"/>
      <c r="AN30" s="139"/>
      <c r="AO30" s="139"/>
      <c r="AP30" s="139"/>
      <c r="AQ30" s="139"/>
      <c r="AR30" s="139"/>
      <c r="AS30" s="139"/>
      <c r="AT30" s="139"/>
      <c r="AU30" s="81">
        <v>5</v>
      </c>
      <c r="AV30" s="125">
        <v>5</v>
      </c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140"/>
      <c r="BL30" s="139"/>
      <c r="BM30" s="141"/>
      <c r="BN30" s="134"/>
      <c r="BO30" s="142"/>
      <c r="BP30" s="143"/>
      <c r="BQ30" s="60"/>
      <c r="BR30" s="60"/>
      <c r="BS30" s="144"/>
      <c r="BT30" s="142"/>
      <c r="BU30" s="142"/>
      <c r="BV30" s="137"/>
      <c r="BW30" s="129" t="s">
        <v>325</v>
      </c>
      <c r="BX30" s="99"/>
      <c r="BY30" s="60"/>
      <c r="BZ30" s="60"/>
      <c r="CA30" s="60"/>
      <c r="CB30" s="60"/>
      <c r="CC30" s="60"/>
      <c r="CD30" s="60"/>
      <c r="CE30" s="60"/>
      <c r="CF30" s="97"/>
    </row>
    <row r="31" spans="1:84" ht="91.5" customHeight="1" x14ac:dyDescent="0.25">
      <c r="A31" s="58">
        <v>19</v>
      </c>
      <c r="B31" s="63" t="s">
        <v>326</v>
      </c>
      <c r="C31" s="81" t="s">
        <v>117</v>
      </c>
      <c r="D31" s="306"/>
      <c r="E31" s="81"/>
      <c r="F31" s="63" t="s">
        <v>73</v>
      </c>
      <c r="G31" s="58" t="s">
        <v>327</v>
      </c>
      <c r="H31" s="81" t="s">
        <v>96</v>
      </c>
      <c r="I31" s="81" t="s">
        <v>328</v>
      </c>
      <c r="J31" s="63">
        <v>2018</v>
      </c>
      <c r="K31" s="63" t="s">
        <v>329</v>
      </c>
      <c r="L31" s="66" t="s">
        <v>69</v>
      </c>
      <c r="M31" s="120">
        <v>42</v>
      </c>
      <c r="N31" s="120">
        <v>37</v>
      </c>
      <c r="O31" s="74">
        <v>13</v>
      </c>
      <c r="P31" s="74">
        <v>13</v>
      </c>
      <c r="Q31" s="74">
        <v>0</v>
      </c>
      <c r="R31" s="74">
        <v>0</v>
      </c>
      <c r="S31" s="74">
        <v>6</v>
      </c>
      <c r="T31" s="74">
        <v>6</v>
      </c>
      <c r="U31" s="74">
        <v>5</v>
      </c>
      <c r="V31" s="74">
        <v>0</v>
      </c>
      <c r="W31" s="74">
        <v>0</v>
      </c>
      <c r="X31" s="74">
        <v>0</v>
      </c>
      <c r="Y31" s="74">
        <v>11</v>
      </c>
      <c r="Z31" s="74">
        <v>6</v>
      </c>
      <c r="AA31" s="74">
        <v>0</v>
      </c>
      <c r="AB31" s="74">
        <v>0</v>
      </c>
      <c r="AC31" s="74">
        <v>0</v>
      </c>
      <c r="AD31" s="74">
        <v>0</v>
      </c>
      <c r="AE31" s="306"/>
      <c r="AF31" s="306"/>
      <c r="AG31" s="306"/>
      <c r="AH31" s="306"/>
      <c r="AI31" s="318"/>
      <c r="AJ31" s="318"/>
      <c r="AK31" s="318"/>
      <c r="AL31" s="318"/>
      <c r="AM31" s="318"/>
      <c r="AN31" s="318"/>
      <c r="AO31" s="318"/>
      <c r="AP31" s="318"/>
      <c r="AQ31" s="318"/>
      <c r="AR31" s="318"/>
      <c r="AS31" s="318"/>
      <c r="AT31" s="318"/>
      <c r="AU31" s="65" t="s">
        <v>70</v>
      </c>
      <c r="AV31" s="147" t="s">
        <v>70</v>
      </c>
      <c r="AW31" s="65" t="s">
        <v>70</v>
      </c>
      <c r="AX31" s="65" t="s">
        <v>70</v>
      </c>
      <c r="AY31" s="65" t="s">
        <v>70</v>
      </c>
      <c r="AZ31" s="65" t="s">
        <v>70</v>
      </c>
      <c r="BA31" s="65" t="s">
        <v>70</v>
      </c>
      <c r="BB31" s="65" t="s">
        <v>70</v>
      </c>
      <c r="BC31" s="65" t="s">
        <v>70</v>
      </c>
      <c r="BD31" s="65" t="s">
        <v>70</v>
      </c>
      <c r="BE31" s="65" t="s">
        <v>70</v>
      </c>
      <c r="BF31" s="65" t="s">
        <v>70</v>
      </c>
      <c r="BG31" s="65" t="s">
        <v>70</v>
      </c>
      <c r="BH31" s="65" t="s">
        <v>70</v>
      </c>
      <c r="BI31" s="65" t="s">
        <v>70</v>
      </c>
      <c r="BJ31" s="65" t="s">
        <v>70</v>
      </c>
      <c r="BK31" s="147" t="s">
        <v>70</v>
      </c>
      <c r="BL31" s="306"/>
      <c r="BM31" s="307"/>
      <c r="BN31" s="81"/>
      <c r="BO31" s="145"/>
      <c r="BP31" s="145"/>
      <c r="BQ31" s="74">
        <v>0</v>
      </c>
      <c r="BR31" s="81"/>
      <c r="BS31" s="313"/>
      <c r="BT31" s="306"/>
      <c r="BU31" s="306"/>
      <c r="BV31" s="306"/>
      <c r="BW31" s="60" t="s">
        <v>330</v>
      </c>
      <c r="BX31" s="75"/>
      <c r="BY31" s="74"/>
      <c r="BZ31" s="150"/>
      <c r="CA31" s="81"/>
      <c r="CB31" s="63"/>
      <c r="CC31" s="63"/>
      <c r="CD31" s="63"/>
      <c r="CE31" s="60"/>
      <c r="CF31" s="151"/>
    </row>
    <row r="32" spans="1:84" ht="105" customHeight="1" x14ac:dyDescent="0.25">
      <c r="A32" s="58">
        <v>20</v>
      </c>
      <c r="B32" s="63" t="s">
        <v>331</v>
      </c>
      <c r="C32" s="81" t="s">
        <v>117</v>
      </c>
      <c r="D32" s="306"/>
      <c r="E32" s="81"/>
      <c r="F32" s="63" t="s">
        <v>73</v>
      </c>
      <c r="G32" s="58" t="s">
        <v>332</v>
      </c>
      <c r="H32" s="81" t="s">
        <v>96</v>
      </c>
      <c r="I32" s="81" t="s">
        <v>333</v>
      </c>
      <c r="J32" s="63">
        <v>2018</v>
      </c>
      <c r="K32" s="63" t="s">
        <v>329</v>
      </c>
      <c r="L32" s="66" t="s">
        <v>69</v>
      </c>
      <c r="M32" s="120">
        <v>51</v>
      </c>
      <c r="N32" s="120">
        <v>51</v>
      </c>
      <c r="O32" s="74">
        <v>45</v>
      </c>
      <c r="P32" s="74">
        <v>45</v>
      </c>
      <c r="Q32" s="74">
        <v>4</v>
      </c>
      <c r="R32" s="74">
        <v>4</v>
      </c>
      <c r="S32" s="74">
        <v>1</v>
      </c>
      <c r="T32" s="74">
        <v>1</v>
      </c>
      <c r="U32" s="74">
        <v>0</v>
      </c>
      <c r="V32" s="74">
        <v>0</v>
      </c>
      <c r="W32" s="74">
        <v>0</v>
      </c>
      <c r="X32" s="74">
        <v>0</v>
      </c>
      <c r="Y32" s="74">
        <v>5</v>
      </c>
      <c r="Z32" s="74">
        <v>5</v>
      </c>
      <c r="AA32" s="74">
        <v>0</v>
      </c>
      <c r="AB32" s="74">
        <v>0</v>
      </c>
      <c r="AC32" s="74">
        <v>0</v>
      </c>
      <c r="AD32" s="74">
        <v>0</v>
      </c>
      <c r="AE32" s="306"/>
      <c r="AF32" s="306"/>
      <c r="AG32" s="306"/>
      <c r="AH32" s="306"/>
      <c r="AI32" s="318"/>
      <c r="AJ32" s="318"/>
      <c r="AK32" s="318"/>
      <c r="AL32" s="318"/>
      <c r="AM32" s="318"/>
      <c r="AN32" s="318"/>
      <c r="AO32" s="318"/>
      <c r="AP32" s="318"/>
      <c r="AQ32" s="318"/>
      <c r="AR32" s="318"/>
      <c r="AS32" s="318"/>
      <c r="AT32" s="318"/>
      <c r="AU32" s="65" t="s">
        <v>70</v>
      </c>
      <c r="AV32" s="147" t="s">
        <v>70</v>
      </c>
      <c r="AW32" s="65" t="s">
        <v>70</v>
      </c>
      <c r="AX32" s="65" t="s">
        <v>70</v>
      </c>
      <c r="AY32" s="65" t="s">
        <v>70</v>
      </c>
      <c r="AZ32" s="65" t="s">
        <v>70</v>
      </c>
      <c r="BA32" s="65" t="s">
        <v>70</v>
      </c>
      <c r="BB32" s="65" t="s">
        <v>70</v>
      </c>
      <c r="BC32" s="65" t="s">
        <v>70</v>
      </c>
      <c r="BD32" s="65" t="s">
        <v>70</v>
      </c>
      <c r="BE32" s="65" t="s">
        <v>70</v>
      </c>
      <c r="BF32" s="65" t="s">
        <v>70</v>
      </c>
      <c r="BG32" s="65" t="s">
        <v>70</v>
      </c>
      <c r="BH32" s="65" t="s">
        <v>70</v>
      </c>
      <c r="BI32" s="65" t="s">
        <v>70</v>
      </c>
      <c r="BJ32" s="65" t="s">
        <v>70</v>
      </c>
      <c r="BK32" s="147" t="s">
        <v>70</v>
      </c>
      <c r="BL32" s="306"/>
      <c r="BM32" s="307"/>
      <c r="BN32" s="81"/>
      <c r="BO32" s="145"/>
      <c r="BP32" s="145"/>
      <c r="BQ32" s="74">
        <v>0</v>
      </c>
      <c r="BR32" s="81"/>
      <c r="BS32" s="313"/>
      <c r="BT32" s="306"/>
      <c r="BU32" s="306"/>
      <c r="BV32" s="306"/>
      <c r="BW32" s="60" t="s">
        <v>334</v>
      </c>
      <c r="BX32" s="75"/>
      <c r="BY32" s="74"/>
      <c r="BZ32" s="150"/>
      <c r="CA32" s="81"/>
      <c r="CB32" s="63"/>
      <c r="CC32" s="63"/>
      <c r="CD32" s="63"/>
      <c r="CE32" s="60"/>
      <c r="CF32" s="151"/>
    </row>
    <row r="33" spans="1:84" ht="127.5" customHeight="1" x14ac:dyDescent="0.25">
      <c r="A33" s="58">
        <v>21</v>
      </c>
      <c r="B33" s="152" t="s">
        <v>335</v>
      </c>
      <c r="C33" s="81" t="s">
        <v>117</v>
      </c>
      <c r="D33" s="145"/>
      <c r="E33" s="81"/>
      <c r="F33" s="63" t="s">
        <v>73</v>
      </c>
      <c r="G33" s="58" t="s">
        <v>332</v>
      </c>
      <c r="H33" s="81" t="s">
        <v>96</v>
      </c>
      <c r="I33" s="81"/>
      <c r="J33" s="63">
        <v>2018</v>
      </c>
      <c r="K33" s="63">
        <v>2020</v>
      </c>
      <c r="L33" s="66" t="s">
        <v>69</v>
      </c>
      <c r="M33" s="120">
        <v>346.3</v>
      </c>
      <c r="N33" s="120">
        <v>302.8</v>
      </c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145"/>
      <c r="AF33" s="145"/>
      <c r="AG33" s="145"/>
      <c r="AH33" s="145"/>
      <c r="AI33" s="146"/>
      <c r="AJ33" s="146"/>
      <c r="AK33" s="146"/>
      <c r="AL33" s="146"/>
      <c r="AM33" s="146"/>
      <c r="AN33" s="146"/>
      <c r="AO33" s="146"/>
      <c r="AP33" s="146"/>
      <c r="AQ33" s="146"/>
      <c r="AR33" s="146"/>
      <c r="AS33" s="146"/>
      <c r="AT33" s="146"/>
      <c r="AU33" s="65" t="s">
        <v>70</v>
      </c>
      <c r="AV33" s="147" t="s">
        <v>70</v>
      </c>
      <c r="AW33" s="65"/>
      <c r="AX33" s="65"/>
      <c r="AY33" s="65"/>
      <c r="AZ33" s="65"/>
      <c r="BA33" s="65"/>
      <c r="BB33" s="65"/>
      <c r="BC33" s="65"/>
      <c r="BD33" s="65"/>
      <c r="BE33" s="65"/>
      <c r="BF33" s="65"/>
      <c r="BG33" s="65"/>
      <c r="BH33" s="65"/>
      <c r="BI33" s="65"/>
      <c r="BJ33" s="65"/>
      <c r="BK33" s="147"/>
      <c r="BL33" s="148"/>
      <c r="BM33" s="149"/>
      <c r="BN33" s="81"/>
      <c r="BO33" s="145"/>
      <c r="BP33" s="145"/>
      <c r="BQ33" s="74"/>
      <c r="BR33" s="81"/>
      <c r="BS33" s="62"/>
      <c r="BT33" s="145"/>
      <c r="BU33" s="145"/>
      <c r="BV33" s="145"/>
      <c r="BW33" s="60" t="s">
        <v>336</v>
      </c>
      <c r="BX33" s="75"/>
      <c r="BY33" s="74"/>
      <c r="BZ33" s="150"/>
      <c r="CA33" s="81"/>
      <c r="CB33" s="63"/>
      <c r="CC33" s="63"/>
      <c r="CD33" s="63"/>
      <c r="CE33" s="60"/>
      <c r="CF33" s="151"/>
    </row>
    <row r="34" spans="1:84" ht="144" customHeight="1" x14ac:dyDescent="0.25">
      <c r="A34" s="58">
        <v>22</v>
      </c>
      <c r="B34" s="63" t="s">
        <v>337</v>
      </c>
      <c r="C34" s="81" t="s">
        <v>338</v>
      </c>
      <c r="D34" s="81" t="s">
        <v>339</v>
      </c>
      <c r="E34" s="81"/>
      <c r="F34" s="63" t="s">
        <v>340</v>
      </c>
      <c r="G34" s="81" t="s">
        <v>341</v>
      </c>
      <c r="H34" s="81" t="s">
        <v>82</v>
      </c>
      <c r="I34" s="81" t="s">
        <v>342</v>
      </c>
      <c r="J34" s="63">
        <v>2013</v>
      </c>
      <c r="K34" s="65" t="s">
        <v>288</v>
      </c>
      <c r="L34" s="80" t="s">
        <v>69</v>
      </c>
      <c r="M34" s="120">
        <v>1200</v>
      </c>
      <c r="N34" s="125">
        <v>1048</v>
      </c>
      <c r="O34" s="81">
        <v>55.3</v>
      </c>
      <c r="P34" s="81">
        <v>22.9</v>
      </c>
      <c r="Q34" s="81">
        <v>18.399999999999999</v>
      </c>
      <c r="R34" s="81">
        <v>0.8</v>
      </c>
      <c r="S34" s="81">
        <v>18.399999999999999</v>
      </c>
      <c r="T34" s="81">
        <v>6.6</v>
      </c>
      <c r="U34" s="81">
        <v>18.399999999999999</v>
      </c>
      <c r="V34" s="81">
        <v>0</v>
      </c>
      <c r="W34" s="81">
        <v>18.399999999999999</v>
      </c>
      <c r="X34" s="81">
        <v>0</v>
      </c>
      <c r="Y34" s="74">
        <v>56</v>
      </c>
      <c r="Z34" s="74"/>
      <c r="AA34" s="74">
        <v>10</v>
      </c>
      <c r="AB34" s="74">
        <v>11</v>
      </c>
      <c r="AC34" s="74">
        <v>81</v>
      </c>
      <c r="AD34" s="74">
        <v>11</v>
      </c>
      <c r="AE34" s="74">
        <v>25</v>
      </c>
      <c r="AF34" s="81">
        <v>19.899999999999999</v>
      </c>
      <c r="AG34" s="81"/>
      <c r="AH34" s="74">
        <v>25</v>
      </c>
      <c r="AI34" s="81">
        <v>6.05</v>
      </c>
      <c r="AJ34" s="81">
        <v>0</v>
      </c>
      <c r="AK34" s="81">
        <v>6.0000000000000001E-3</v>
      </c>
      <c r="AL34" s="81">
        <v>13.7</v>
      </c>
      <c r="AM34" s="81">
        <v>0.13200000000000001</v>
      </c>
      <c r="AN34" s="81">
        <v>19.899999999999999</v>
      </c>
      <c r="AO34" s="81">
        <v>1.83</v>
      </c>
      <c r="AP34" s="74">
        <v>0</v>
      </c>
      <c r="AQ34" s="81">
        <v>2E-3</v>
      </c>
      <c r="AR34" s="81">
        <v>4.3499999999999996</v>
      </c>
      <c r="AS34" s="74">
        <v>0</v>
      </c>
      <c r="AT34" s="81">
        <v>6.18</v>
      </c>
      <c r="AU34" s="81">
        <v>191</v>
      </c>
      <c r="AV34" s="125">
        <v>228</v>
      </c>
      <c r="AW34" s="81">
        <v>13</v>
      </c>
      <c r="AX34" s="81">
        <v>0</v>
      </c>
      <c r="AY34" s="81">
        <v>97</v>
      </c>
      <c r="AZ34" s="81">
        <v>66</v>
      </c>
      <c r="BA34" s="81">
        <v>176</v>
      </c>
      <c r="BB34" s="81">
        <v>7</v>
      </c>
      <c r="BC34" s="81">
        <v>7</v>
      </c>
      <c r="BD34" s="81">
        <v>6</v>
      </c>
      <c r="BE34" s="81">
        <v>1</v>
      </c>
      <c r="BF34" s="81">
        <v>1</v>
      </c>
      <c r="BG34" s="81">
        <v>0</v>
      </c>
      <c r="BH34" s="81">
        <v>1</v>
      </c>
      <c r="BI34" s="81">
        <v>0</v>
      </c>
      <c r="BJ34" s="81">
        <v>15</v>
      </c>
      <c r="BK34" s="125">
        <v>8</v>
      </c>
      <c r="BL34" s="81">
        <v>259</v>
      </c>
      <c r="BM34" s="67">
        <v>41900</v>
      </c>
      <c r="BN34" s="67">
        <v>2557.4899999999998</v>
      </c>
      <c r="BO34" s="67">
        <v>2557.4899999999998</v>
      </c>
      <c r="BP34" s="81">
        <v>215</v>
      </c>
      <c r="BQ34" s="67">
        <v>447.75</v>
      </c>
      <c r="BR34" s="67" t="s">
        <v>343</v>
      </c>
      <c r="BS34" s="67" t="s">
        <v>154</v>
      </c>
      <c r="BT34" s="81" t="s">
        <v>344</v>
      </c>
      <c r="BU34" s="81" t="s">
        <v>345</v>
      </c>
      <c r="BV34" s="81">
        <v>6449069270</v>
      </c>
      <c r="BW34" s="60" t="s">
        <v>346</v>
      </c>
      <c r="BX34" s="75" t="s">
        <v>347</v>
      </c>
      <c r="BY34" s="81"/>
      <c r="BZ34" s="81"/>
      <c r="CA34" s="63">
        <v>7.68</v>
      </c>
      <c r="CB34" s="63">
        <v>7.98</v>
      </c>
      <c r="CC34" s="63">
        <v>8.2899999999999991</v>
      </c>
      <c r="CD34" s="63">
        <v>8.61</v>
      </c>
      <c r="CE34" s="60">
        <f>SUM(BY34:CD34)</f>
        <v>32.56</v>
      </c>
      <c r="CF34" s="151"/>
    </row>
    <row r="35" spans="1:84" ht="80.25" customHeight="1" x14ac:dyDescent="0.25">
      <c r="A35" s="58">
        <v>23</v>
      </c>
      <c r="B35" s="63" t="s">
        <v>348</v>
      </c>
      <c r="C35" s="81" t="s">
        <v>349</v>
      </c>
      <c r="D35" s="81"/>
      <c r="E35" s="81"/>
      <c r="F35" s="63" t="s">
        <v>67</v>
      </c>
      <c r="G35" s="81" t="s">
        <v>350</v>
      </c>
      <c r="H35" s="81" t="s">
        <v>82</v>
      </c>
      <c r="I35" s="153" t="s">
        <v>351</v>
      </c>
      <c r="J35" s="63">
        <v>2019</v>
      </c>
      <c r="K35" s="65" t="s">
        <v>242</v>
      </c>
      <c r="L35" s="80" t="s">
        <v>352</v>
      </c>
      <c r="M35" s="120">
        <v>100</v>
      </c>
      <c r="N35" s="120">
        <v>100</v>
      </c>
      <c r="O35" s="81">
        <v>50</v>
      </c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81"/>
      <c r="AO35" s="81"/>
      <c r="AP35" s="81"/>
      <c r="AQ35" s="81"/>
      <c r="AR35" s="81"/>
      <c r="AS35" s="81"/>
      <c r="AT35" s="81"/>
      <c r="AU35" s="81">
        <v>21</v>
      </c>
      <c r="AV35" s="125">
        <v>9</v>
      </c>
      <c r="AW35" s="81">
        <v>0</v>
      </c>
      <c r="AX35" s="81">
        <v>0</v>
      </c>
      <c r="AY35" s="81">
        <v>0</v>
      </c>
      <c r="AZ35" s="81">
        <v>0</v>
      </c>
      <c r="BA35" s="81">
        <v>0</v>
      </c>
      <c r="BB35" s="81">
        <v>0</v>
      </c>
      <c r="BC35" s="81"/>
      <c r="BD35" s="81">
        <v>0</v>
      </c>
      <c r="BE35" s="81"/>
      <c r="BF35" s="81">
        <v>0</v>
      </c>
      <c r="BG35" s="81"/>
      <c r="BH35" s="81">
        <v>0</v>
      </c>
      <c r="BI35" s="81"/>
      <c r="BJ35" s="81">
        <v>0</v>
      </c>
      <c r="BK35" s="125"/>
      <c r="BL35" s="81"/>
      <c r="BM35" s="81"/>
      <c r="BN35" s="81"/>
      <c r="BO35" s="81"/>
      <c r="BP35" s="81"/>
      <c r="BQ35" s="81"/>
      <c r="BR35" s="81"/>
      <c r="BS35" s="65" t="s">
        <v>70</v>
      </c>
      <c r="BT35" s="81" t="s">
        <v>353</v>
      </c>
      <c r="BU35" s="81"/>
      <c r="BV35" s="81"/>
      <c r="BW35" s="63" t="s">
        <v>354</v>
      </c>
      <c r="BX35" s="99"/>
      <c r="BY35" s="81"/>
      <c r="BZ35" s="81"/>
      <c r="CA35" s="63"/>
      <c r="CB35" s="63"/>
      <c r="CC35" s="63"/>
      <c r="CD35" s="63"/>
      <c r="CE35" s="60"/>
      <c r="CF35" s="151"/>
    </row>
    <row r="36" spans="1:84" ht="95.25" customHeight="1" x14ac:dyDescent="0.25">
      <c r="A36" s="58">
        <v>24</v>
      </c>
      <c r="B36" s="63" t="s">
        <v>355</v>
      </c>
      <c r="C36" s="81" t="s">
        <v>130</v>
      </c>
      <c r="D36" s="81"/>
      <c r="E36" s="81"/>
      <c r="F36" s="63" t="s">
        <v>356</v>
      </c>
      <c r="G36" s="81" t="s">
        <v>357</v>
      </c>
      <c r="H36" s="81" t="s">
        <v>114</v>
      </c>
      <c r="I36" s="81" t="s">
        <v>358</v>
      </c>
      <c r="J36" s="63">
        <v>2011</v>
      </c>
      <c r="K36" s="65" t="s">
        <v>232</v>
      </c>
      <c r="L36" s="80" t="s">
        <v>69</v>
      </c>
      <c r="M36" s="125">
        <v>1456.27</v>
      </c>
      <c r="N36" s="125">
        <v>1441.2</v>
      </c>
      <c r="O36" s="81">
        <v>195.6</v>
      </c>
      <c r="P36" s="74">
        <v>142</v>
      </c>
      <c r="Q36" s="81">
        <v>3.1</v>
      </c>
      <c r="R36" s="81">
        <v>3.1</v>
      </c>
      <c r="S36" s="81">
        <v>41.6</v>
      </c>
      <c r="T36" s="74">
        <v>17.600000000000001</v>
      </c>
      <c r="U36" s="74">
        <v>0</v>
      </c>
      <c r="V36" s="74">
        <v>0</v>
      </c>
      <c r="W36" s="74">
        <v>0</v>
      </c>
      <c r="X36" s="74">
        <v>0</v>
      </c>
      <c r="Y36" s="74">
        <v>44.7</v>
      </c>
      <c r="Z36" s="74"/>
      <c r="AA36" s="74">
        <v>0</v>
      </c>
      <c r="AB36" s="74">
        <v>0</v>
      </c>
      <c r="AC36" s="74">
        <v>0</v>
      </c>
      <c r="AD36" s="74">
        <v>0</v>
      </c>
      <c r="AE36" s="138"/>
      <c r="AF36" s="138"/>
      <c r="AG36" s="138"/>
      <c r="AH36" s="138"/>
      <c r="AI36" s="154"/>
      <c r="AJ36" s="154"/>
      <c r="AK36" s="154"/>
      <c r="AL36" s="154"/>
      <c r="AM36" s="154"/>
      <c r="AN36" s="154"/>
      <c r="AO36" s="154"/>
      <c r="AP36" s="138"/>
      <c r="AQ36" s="154"/>
      <c r="AR36" s="154"/>
      <c r="AS36" s="154"/>
      <c r="AT36" s="154"/>
      <c r="AU36" s="65" t="s">
        <v>70</v>
      </c>
      <c r="AV36" s="147" t="s">
        <v>70</v>
      </c>
      <c r="AW36" s="65" t="s">
        <v>70</v>
      </c>
      <c r="AX36" s="65" t="s">
        <v>70</v>
      </c>
      <c r="AY36" s="65" t="s">
        <v>70</v>
      </c>
      <c r="AZ36" s="65" t="s">
        <v>70</v>
      </c>
      <c r="BA36" s="65" t="s">
        <v>70</v>
      </c>
      <c r="BB36" s="65" t="s">
        <v>70</v>
      </c>
      <c r="BC36" s="65" t="s">
        <v>70</v>
      </c>
      <c r="BD36" s="65" t="s">
        <v>70</v>
      </c>
      <c r="BE36" s="65" t="s">
        <v>70</v>
      </c>
      <c r="BF36" s="65" t="s">
        <v>70</v>
      </c>
      <c r="BG36" s="65" t="s">
        <v>70</v>
      </c>
      <c r="BH36" s="65" t="s">
        <v>70</v>
      </c>
      <c r="BI36" s="65" t="s">
        <v>70</v>
      </c>
      <c r="BJ36" s="65" t="s">
        <v>70</v>
      </c>
      <c r="BK36" s="147" t="s">
        <v>70</v>
      </c>
      <c r="BL36" s="154"/>
      <c r="BM36" s="155"/>
      <c r="BN36" s="71"/>
      <c r="BO36" s="71"/>
      <c r="BP36" s="81">
        <v>0</v>
      </c>
      <c r="BQ36" s="81">
        <v>25.8</v>
      </c>
      <c r="BR36" s="81"/>
      <c r="BS36" s="81" t="s">
        <v>359</v>
      </c>
      <c r="BT36" s="81" t="s">
        <v>360</v>
      </c>
      <c r="BU36" s="154"/>
      <c r="BV36" s="81">
        <v>6453119615</v>
      </c>
      <c r="BW36" s="60" t="s">
        <v>361</v>
      </c>
      <c r="BX36" s="99"/>
      <c r="BY36" s="81"/>
      <c r="BZ36" s="81"/>
      <c r="CA36" s="63"/>
      <c r="CB36" s="63"/>
      <c r="CC36" s="63"/>
      <c r="CD36" s="63"/>
      <c r="CE36" s="60"/>
      <c r="CF36" s="151"/>
    </row>
    <row r="37" spans="1:84" ht="85.5" customHeight="1" x14ac:dyDescent="0.25">
      <c r="A37" s="58">
        <v>25</v>
      </c>
      <c r="B37" s="63" t="s">
        <v>362</v>
      </c>
      <c r="C37" s="81" t="s">
        <v>132</v>
      </c>
      <c r="D37" s="85"/>
      <c r="E37" s="81"/>
      <c r="F37" s="63" t="s">
        <v>67</v>
      </c>
      <c r="G37" s="81" t="s">
        <v>363</v>
      </c>
      <c r="H37" s="81" t="s">
        <v>96</v>
      </c>
      <c r="I37" s="81" t="s">
        <v>364</v>
      </c>
      <c r="J37" s="63">
        <v>2019</v>
      </c>
      <c r="K37" s="65" t="s">
        <v>232</v>
      </c>
      <c r="L37" s="66" t="s">
        <v>69</v>
      </c>
      <c r="M37" s="120">
        <v>500</v>
      </c>
      <c r="N37" s="120">
        <v>390</v>
      </c>
      <c r="O37" s="74">
        <v>170</v>
      </c>
      <c r="P37" s="74">
        <v>88</v>
      </c>
      <c r="Q37" s="74">
        <v>133</v>
      </c>
      <c r="R37" s="74">
        <v>135</v>
      </c>
      <c r="S37" s="74">
        <v>93</v>
      </c>
      <c r="T37" s="74">
        <v>93</v>
      </c>
      <c r="U37" s="63" t="s">
        <v>70</v>
      </c>
      <c r="V37" s="74">
        <v>0</v>
      </c>
      <c r="W37" s="63" t="s">
        <v>70</v>
      </c>
      <c r="X37" s="74">
        <v>0</v>
      </c>
      <c r="Y37" s="74">
        <v>412</v>
      </c>
      <c r="Z37" s="74"/>
      <c r="AA37" s="63"/>
      <c r="AB37" s="63"/>
      <c r="AC37" s="63"/>
      <c r="AD37" s="63"/>
      <c r="AE37" s="81"/>
      <c r="AF37" s="81"/>
      <c r="AG37" s="81"/>
      <c r="AH37" s="81"/>
      <c r="AI37" s="81"/>
      <c r="AJ37" s="81"/>
      <c r="AK37" s="81"/>
      <c r="AL37" s="81"/>
      <c r="AM37" s="81"/>
      <c r="AN37" s="81"/>
      <c r="AO37" s="81"/>
      <c r="AP37" s="81"/>
      <c r="AQ37" s="81"/>
      <c r="AR37" s="81"/>
      <c r="AS37" s="81"/>
      <c r="AT37" s="81"/>
      <c r="AU37" s="81">
        <v>31</v>
      </c>
      <c r="AV37" s="125">
        <v>31</v>
      </c>
      <c r="AW37" s="65" t="s">
        <v>70</v>
      </c>
      <c r="AX37" s="65" t="s">
        <v>70</v>
      </c>
      <c r="AY37" s="65" t="s">
        <v>70</v>
      </c>
      <c r="AZ37" s="65" t="s">
        <v>70</v>
      </c>
      <c r="BA37" s="81" t="s">
        <v>70</v>
      </c>
      <c r="BB37" s="81" t="s">
        <v>70</v>
      </c>
      <c r="BC37" s="81" t="s">
        <v>70</v>
      </c>
      <c r="BD37" s="81" t="s">
        <v>70</v>
      </c>
      <c r="BE37" s="81" t="s">
        <v>70</v>
      </c>
      <c r="BF37" s="81" t="s">
        <v>70</v>
      </c>
      <c r="BG37" s="81" t="s">
        <v>70</v>
      </c>
      <c r="BH37" s="81" t="s">
        <v>70</v>
      </c>
      <c r="BI37" s="81" t="s">
        <v>70</v>
      </c>
      <c r="BJ37" s="81">
        <v>26</v>
      </c>
      <c r="BK37" s="156"/>
      <c r="BL37" s="157">
        <v>1546</v>
      </c>
      <c r="BM37" s="117">
        <v>53926</v>
      </c>
      <c r="BN37" s="81"/>
      <c r="BO37" s="81"/>
      <c r="BP37" s="81"/>
      <c r="BQ37" s="81"/>
      <c r="BR37" s="81"/>
      <c r="BS37" s="65" t="s">
        <v>70</v>
      </c>
      <c r="BT37" s="81"/>
      <c r="BU37" s="81"/>
      <c r="BV37" s="85">
        <v>6439067450</v>
      </c>
      <c r="BW37" s="73" t="s">
        <v>365</v>
      </c>
      <c r="BX37" s="75"/>
      <c r="BY37" s="81"/>
      <c r="BZ37" s="81"/>
      <c r="CA37" s="63">
        <v>0.72</v>
      </c>
      <c r="CB37" s="63">
        <v>0.75</v>
      </c>
      <c r="CC37" s="63">
        <v>0.78</v>
      </c>
      <c r="CD37" s="63">
        <v>0.81</v>
      </c>
      <c r="CE37" s="60">
        <f>SUM(BY37:CD37)</f>
        <v>3.06</v>
      </c>
      <c r="CF37" s="151"/>
    </row>
    <row r="38" spans="1:84" ht="217.5" customHeight="1" x14ac:dyDescent="0.25">
      <c r="A38" s="58">
        <v>26</v>
      </c>
      <c r="B38" s="63" t="s">
        <v>366</v>
      </c>
      <c r="C38" s="81" t="s">
        <v>367</v>
      </c>
      <c r="D38" s="63"/>
      <c r="E38" s="81"/>
      <c r="F38" s="63" t="s">
        <v>368</v>
      </c>
      <c r="G38" s="81" t="s">
        <v>369</v>
      </c>
      <c r="H38" s="81" t="s">
        <v>82</v>
      </c>
      <c r="I38" s="81" t="s">
        <v>370</v>
      </c>
      <c r="J38" s="63">
        <v>2013</v>
      </c>
      <c r="K38" s="65" t="s">
        <v>215</v>
      </c>
      <c r="L38" s="80" t="s">
        <v>69</v>
      </c>
      <c r="M38" s="158">
        <v>401</v>
      </c>
      <c r="N38" s="158">
        <v>401</v>
      </c>
      <c r="O38" s="159"/>
      <c r="P38" s="159"/>
      <c r="Q38" s="88"/>
      <c r="R38" s="88"/>
      <c r="S38" s="88"/>
      <c r="T38" s="88"/>
      <c r="U38" s="88"/>
      <c r="V38" s="88"/>
      <c r="W38" s="88"/>
      <c r="X38" s="88"/>
      <c r="Y38" s="159">
        <v>15.23</v>
      </c>
      <c r="Z38" s="159"/>
      <c r="AA38" s="159"/>
      <c r="AB38" s="81"/>
      <c r="AC38" s="81"/>
      <c r="AD38" s="81"/>
      <c r="AE38" s="81"/>
      <c r="AF38" s="81"/>
      <c r="AG38" s="81"/>
      <c r="AH38" s="81"/>
      <c r="AI38" s="81"/>
      <c r="AJ38" s="81"/>
      <c r="AK38" s="81"/>
      <c r="AL38" s="81"/>
      <c r="AM38" s="81"/>
      <c r="AN38" s="81"/>
      <c r="AO38" s="81"/>
      <c r="AP38" s="81"/>
      <c r="AQ38" s="81"/>
      <c r="AR38" s="81"/>
      <c r="AS38" s="81"/>
      <c r="AT38" s="81"/>
      <c r="AU38" s="89">
        <v>32</v>
      </c>
      <c r="AV38" s="105">
        <v>32</v>
      </c>
      <c r="AW38" s="89"/>
      <c r="AX38" s="89"/>
      <c r="AY38" s="89"/>
      <c r="AZ38" s="89"/>
      <c r="BA38" s="89">
        <v>26</v>
      </c>
      <c r="BB38" s="89"/>
      <c r="BC38" s="89"/>
      <c r="BD38" s="89"/>
      <c r="BE38" s="89"/>
      <c r="BF38" s="89"/>
      <c r="BG38" s="89"/>
      <c r="BH38" s="89"/>
      <c r="BI38" s="89"/>
      <c r="BJ38" s="89"/>
      <c r="BK38" s="105"/>
      <c r="BL38" s="89"/>
      <c r="BM38" s="160"/>
      <c r="BN38" s="89"/>
      <c r="BO38" s="89"/>
      <c r="BP38" s="89"/>
      <c r="BQ38" s="89"/>
      <c r="BR38" s="89"/>
      <c r="BS38" s="65" t="s">
        <v>70</v>
      </c>
      <c r="BT38" s="81" t="s">
        <v>371</v>
      </c>
      <c r="BU38" s="81"/>
      <c r="BV38" s="63">
        <v>6454073547</v>
      </c>
      <c r="BW38" s="81" t="s">
        <v>372</v>
      </c>
      <c r="BX38" s="99"/>
      <c r="BY38" s="81"/>
      <c r="BZ38" s="81"/>
      <c r="CA38" s="63"/>
      <c r="CB38" s="63"/>
      <c r="CC38" s="63"/>
      <c r="CD38" s="63"/>
      <c r="CE38" s="60"/>
      <c r="CF38" s="151"/>
    </row>
    <row r="39" spans="1:84" ht="266.25" customHeight="1" x14ac:dyDescent="0.25">
      <c r="A39" s="58">
        <v>27</v>
      </c>
      <c r="B39" s="63" t="s">
        <v>373</v>
      </c>
      <c r="C39" s="81" t="s">
        <v>144</v>
      </c>
      <c r="D39" s="161"/>
      <c r="E39" s="81"/>
      <c r="F39" s="63" t="s">
        <v>73</v>
      </c>
      <c r="G39" s="81" t="s">
        <v>145</v>
      </c>
      <c r="H39" s="81" t="s">
        <v>114</v>
      </c>
      <c r="I39" s="81" t="s">
        <v>374</v>
      </c>
      <c r="J39" s="91">
        <v>2020</v>
      </c>
      <c r="K39" s="65" t="s">
        <v>375</v>
      </c>
      <c r="L39" s="80" t="s">
        <v>69</v>
      </c>
      <c r="M39" s="158">
        <v>289.89999999999998</v>
      </c>
      <c r="N39" s="158">
        <v>287.60000000000002</v>
      </c>
      <c r="O39" s="88">
        <v>0</v>
      </c>
      <c r="P39" s="88">
        <v>0</v>
      </c>
      <c r="Q39" s="63">
        <v>123.2</v>
      </c>
      <c r="R39" s="63"/>
      <c r="S39" s="74">
        <v>0</v>
      </c>
      <c r="T39" s="74"/>
      <c r="U39" s="74">
        <v>0</v>
      </c>
      <c r="V39" s="74"/>
      <c r="W39" s="63">
        <v>166.7</v>
      </c>
      <c r="X39" s="63"/>
      <c r="Y39" s="63">
        <v>289.89999999999998</v>
      </c>
      <c r="Z39" s="63"/>
      <c r="AA39" s="63"/>
      <c r="AB39" s="63"/>
      <c r="AC39" s="63"/>
      <c r="AD39" s="63"/>
      <c r="AE39" s="89"/>
      <c r="AF39" s="162"/>
      <c r="AG39" s="162"/>
      <c r="AH39" s="162"/>
      <c r="AI39" s="162"/>
      <c r="AJ39" s="162"/>
      <c r="AK39" s="162"/>
      <c r="AL39" s="162"/>
      <c r="AM39" s="162"/>
      <c r="AN39" s="162"/>
      <c r="AO39" s="162"/>
      <c r="AP39" s="162"/>
      <c r="AQ39" s="162"/>
      <c r="AR39" s="162"/>
      <c r="AS39" s="162"/>
      <c r="AT39" s="162"/>
      <c r="AU39" s="91" t="s">
        <v>70</v>
      </c>
      <c r="AV39" s="92" t="s">
        <v>70</v>
      </c>
      <c r="AW39" s="91" t="s">
        <v>70</v>
      </c>
      <c r="AX39" s="91" t="s">
        <v>70</v>
      </c>
      <c r="AY39" s="91" t="s">
        <v>70</v>
      </c>
      <c r="AZ39" s="91" t="s">
        <v>70</v>
      </c>
      <c r="BA39" s="91" t="s">
        <v>70</v>
      </c>
      <c r="BB39" s="91" t="s">
        <v>70</v>
      </c>
      <c r="BC39" s="91"/>
      <c r="BD39" s="91" t="s">
        <v>70</v>
      </c>
      <c r="BE39" s="91"/>
      <c r="BF39" s="91" t="s">
        <v>70</v>
      </c>
      <c r="BG39" s="91"/>
      <c r="BH39" s="91" t="s">
        <v>70</v>
      </c>
      <c r="BI39" s="91"/>
      <c r="BJ39" s="91" t="s">
        <v>70</v>
      </c>
      <c r="BK39" s="163"/>
      <c r="BL39" s="148"/>
      <c r="BM39" s="164"/>
      <c r="BN39" s="162"/>
      <c r="BO39" s="162"/>
      <c r="BP39" s="162"/>
      <c r="BQ39" s="162"/>
      <c r="BR39" s="162"/>
      <c r="BS39" s="162"/>
      <c r="BT39" s="162"/>
      <c r="BU39" s="162"/>
      <c r="BV39" s="161"/>
      <c r="BW39" s="64" t="s">
        <v>376</v>
      </c>
      <c r="BX39" s="99"/>
      <c r="BY39" s="81"/>
      <c r="BZ39" s="81"/>
      <c r="CA39" s="63"/>
      <c r="CB39" s="63"/>
      <c r="CC39" s="63"/>
      <c r="CD39" s="63"/>
      <c r="CE39" s="60"/>
      <c r="CF39" s="151"/>
    </row>
    <row r="40" spans="1:84" ht="246" customHeight="1" x14ac:dyDescent="0.25">
      <c r="A40" s="58">
        <v>28</v>
      </c>
      <c r="B40" s="63" t="s">
        <v>377</v>
      </c>
      <c r="C40" s="81" t="s">
        <v>378</v>
      </c>
      <c r="D40" s="165"/>
      <c r="E40" s="81"/>
      <c r="F40" s="63" t="s">
        <v>73</v>
      </c>
      <c r="G40" s="81"/>
      <c r="H40" s="81" t="s">
        <v>85</v>
      </c>
      <c r="I40" s="81" t="s">
        <v>370</v>
      </c>
      <c r="J40" s="63">
        <v>2018</v>
      </c>
      <c r="K40" s="65" t="s">
        <v>232</v>
      </c>
      <c r="L40" s="80" t="s">
        <v>69</v>
      </c>
      <c r="M40" s="158">
        <v>64.319999999999993</v>
      </c>
      <c r="N40" s="158">
        <v>64.319999999999993</v>
      </c>
      <c r="O40" s="159"/>
      <c r="P40" s="159"/>
      <c r="Q40" s="88"/>
      <c r="R40" s="88"/>
      <c r="S40" s="88"/>
      <c r="T40" s="88"/>
      <c r="U40" s="88"/>
      <c r="V40" s="88"/>
      <c r="W40" s="88"/>
      <c r="X40" s="88"/>
      <c r="Y40" s="159">
        <v>15.23</v>
      </c>
      <c r="Z40" s="159"/>
      <c r="AA40" s="159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9" t="s">
        <v>70</v>
      </c>
      <c r="AV40" s="105" t="s">
        <v>70</v>
      </c>
      <c r="AW40" s="91"/>
      <c r="AX40" s="91"/>
      <c r="AY40" s="91"/>
      <c r="AZ40" s="91"/>
      <c r="BA40" s="91"/>
      <c r="BB40" s="91"/>
      <c r="BC40" s="91"/>
      <c r="BD40" s="91"/>
      <c r="BE40" s="91"/>
      <c r="BF40" s="91"/>
      <c r="BG40" s="91"/>
      <c r="BH40" s="91"/>
      <c r="BI40" s="91"/>
      <c r="BJ40" s="91"/>
      <c r="BK40" s="163"/>
      <c r="BL40" s="154"/>
      <c r="BM40" s="166"/>
      <c r="BN40" s="162"/>
      <c r="BO40" s="162"/>
      <c r="BP40" s="162"/>
      <c r="BQ40" s="162"/>
      <c r="BR40" s="162"/>
      <c r="BS40" s="162"/>
      <c r="BT40" s="167"/>
      <c r="BU40" s="167"/>
      <c r="BV40" s="165"/>
      <c r="BW40" s="70" t="s">
        <v>379</v>
      </c>
      <c r="BX40" s="99"/>
      <c r="BY40" s="81"/>
      <c r="BZ40" s="81"/>
      <c r="CA40" s="63"/>
      <c r="CB40" s="63"/>
      <c r="CC40" s="63"/>
      <c r="CD40" s="63"/>
      <c r="CE40" s="60"/>
      <c r="CF40" s="151"/>
    </row>
    <row r="41" spans="1:84" ht="246" customHeight="1" x14ac:dyDescent="0.25">
      <c r="A41" s="58">
        <v>29</v>
      </c>
      <c r="B41" s="63" t="s">
        <v>380</v>
      </c>
      <c r="C41" s="81" t="s">
        <v>378</v>
      </c>
      <c r="D41" s="165"/>
      <c r="E41" s="81"/>
      <c r="F41" s="63" t="s">
        <v>73</v>
      </c>
      <c r="G41" s="81"/>
      <c r="H41" s="81" t="s">
        <v>85</v>
      </c>
      <c r="I41" s="81"/>
      <c r="J41" s="63">
        <v>2018</v>
      </c>
      <c r="K41" s="65" t="s">
        <v>232</v>
      </c>
      <c r="L41" s="80" t="s">
        <v>69</v>
      </c>
      <c r="M41" s="158">
        <v>100.6</v>
      </c>
      <c r="N41" s="158">
        <v>100.6</v>
      </c>
      <c r="O41" s="159"/>
      <c r="P41" s="159"/>
      <c r="Q41" s="88"/>
      <c r="R41" s="88"/>
      <c r="S41" s="88"/>
      <c r="T41" s="88"/>
      <c r="U41" s="88"/>
      <c r="V41" s="88"/>
      <c r="W41" s="88"/>
      <c r="X41" s="88"/>
      <c r="Y41" s="159"/>
      <c r="Z41" s="159"/>
      <c r="AA41" s="159"/>
      <c r="AB41" s="81"/>
      <c r="AC41" s="81"/>
      <c r="AD41" s="81"/>
      <c r="AE41" s="81"/>
      <c r="AF41" s="148"/>
      <c r="AG41" s="148"/>
      <c r="AH41" s="148"/>
      <c r="AI41" s="148"/>
      <c r="AJ41" s="148"/>
      <c r="AK41" s="148"/>
      <c r="AL41" s="148"/>
      <c r="AM41" s="148"/>
      <c r="AN41" s="148"/>
      <c r="AO41" s="148"/>
      <c r="AP41" s="148"/>
      <c r="AQ41" s="148"/>
      <c r="AR41" s="148"/>
      <c r="AS41" s="148"/>
      <c r="AT41" s="148"/>
      <c r="AU41" s="89" t="s">
        <v>70</v>
      </c>
      <c r="AV41" s="105" t="s">
        <v>70</v>
      </c>
      <c r="AW41" s="91"/>
      <c r="AX41" s="91"/>
      <c r="AY41" s="91"/>
      <c r="AZ41" s="91"/>
      <c r="BA41" s="91"/>
      <c r="BB41" s="91"/>
      <c r="BC41" s="91"/>
      <c r="BD41" s="91"/>
      <c r="BE41" s="91"/>
      <c r="BF41" s="91"/>
      <c r="BG41" s="91"/>
      <c r="BH41" s="91"/>
      <c r="BI41" s="91"/>
      <c r="BJ41" s="91"/>
      <c r="BK41" s="163"/>
      <c r="BL41" s="154"/>
      <c r="BM41" s="166"/>
      <c r="BN41" s="162"/>
      <c r="BO41" s="162"/>
      <c r="BP41" s="162"/>
      <c r="BQ41" s="162"/>
      <c r="BR41" s="162"/>
      <c r="BS41" s="162"/>
      <c r="BT41" s="167"/>
      <c r="BU41" s="167"/>
      <c r="BV41" s="165"/>
      <c r="BW41" s="70" t="s">
        <v>381</v>
      </c>
      <c r="BX41" s="99"/>
      <c r="BY41" s="81"/>
      <c r="BZ41" s="81"/>
      <c r="CA41" s="63"/>
      <c r="CB41" s="63"/>
      <c r="CC41" s="63"/>
      <c r="CD41" s="63"/>
      <c r="CE41" s="60"/>
      <c r="CF41" s="151"/>
    </row>
    <row r="42" spans="1:84" ht="113.25" customHeight="1" x14ac:dyDescent="0.25">
      <c r="A42" s="58">
        <v>30</v>
      </c>
      <c r="B42" s="63" t="s">
        <v>382</v>
      </c>
      <c r="C42" s="81" t="s">
        <v>146</v>
      </c>
      <c r="D42" s="168"/>
      <c r="E42" s="81"/>
      <c r="F42" s="63" t="s">
        <v>126</v>
      </c>
      <c r="G42" s="81" t="s">
        <v>145</v>
      </c>
      <c r="H42" s="81" t="s">
        <v>96</v>
      </c>
      <c r="I42" s="81" t="s">
        <v>383</v>
      </c>
      <c r="J42" s="89">
        <v>2017</v>
      </c>
      <c r="K42" s="65" t="s">
        <v>232</v>
      </c>
      <c r="L42" s="80" t="s">
        <v>69</v>
      </c>
      <c r="M42" s="169">
        <v>82.4</v>
      </c>
      <c r="N42" s="169">
        <v>76.5</v>
      </c>
      <c r="O42" s="88">
        <v>105.8</v>
      </c>
      <c r="P42" s="88">
        <v>42</v>
      </c>
      <c r="Q42" s="63">
        <v>5.0999999999999996</v>
      </c>
      <c r="R42" s="63">
        <v>5.0999999999999996</v>
      </c>
      <c r="S42" s="74">
        <v>17</v>
      </c>
      <c r="T42" s="74">
        <v>2.5</v>
      </c>
      <c r="U42" s="74">
        <v>17</v>
      </c>
      <c r="V42" s="74">
        <v>0</v>
      </c>
      <c r="W42" s="74">
        <v>31.5</v>
      </c>
      <c r="X42" s="74">
        <v>0</v>
      </c>
      <c r="Y42" s="63">
        <v>56.2</v>
      </c>
      <c r="Z42" s="63"/>
      <c r="AA42" s="63"/>
      <c r="AB42" s="63"/>
      <c r="AC42" s="63"/>
      <c r="AD42" s="63"/>
      <c r="AE42" s="89"/>
      <c r="AF42" s="162"/>
      <c r="AG42" s="162"/>
      <c r="AH42" s="162"/>
      <c r="AI42" s="162"/>
      <c r="AJ42" s="162"/>
      <c r="AK42" s="162"/>
      <c r="AL42" s="162"/>
      <c r="AM42" s="162"/>
      <c r="AN42" s="162"/>
      <c r="AO42" s="162"/>
      <c r="AP42" s="162"/>
      <c r="AQ42" s="162"/>
      <c r="AR42" s="162"/>
      <c r="AS42" s="162"/>
      <c r="AT42" s="162"/>
      <c r="AU42" s="89" t="s">
        <v>70</v>
      </c>
      <c r="AV42" s="105" t="s">
        <v>70</v>
      </c>
      <c r="AW42" s="89">
        <v>0</v>
      </c>
      <c r="AX42" s="89">
        <v>0</v>
      </c>
      <c r="AY42" s="89">
        <v>0</v>
      </c>
      <c r="AZ42" s="89">
        <v>0</v>
      </c>
      <c r="BA42" s="89">
        <v>0</v>
      </c>
      <c r="BB42" s="89">
        <v>0</v>
      </c>
      <c r="BC42" s="89">
        <v>0</v>
      </c>
      <c r="BD42" s="89">
        <v>8</v>
      </c>
      <c r="BE42" s="89">
        <v>0</v>
      </c>
      <c r="BF42" s="89">
        <v>0</v>
      </c>
      <c r="BG42" s="89">
        <v>0</v>
      </c>
      <c r="BH42" s="89">
        <v>4</v>
      </c>
      <c r="BI42" s="89">
        <v>0</v>
      </c>
      <c r="BJ42" s="89">
        <v>8</v>
      </c>
      <c r="BK42" s="105">
        <v>0</v>
      </c>
      <c r="BL42" s="157">
        <v>304</v>
      </c>
      <c r="BM42" s="170">
        <v>41013.54</v>
      </c>
      <c r="BN42" s="89" t="s">
        <v>384</v>
      </c>
      <c r="BO42" s="89" t="s">
        <v>385</v>
      </c>
      <c r="BP42" s="89">
        <v>1</v>
      </c>
      <c r="BQ42" s="89">
        <v>8.3000000000000004E-2</v>
      </c>
      <c r="BR42" s="89">
        <v>60.28</v>
      </c>
      <c r="BS42" s="89" t="s">
        <v>147</v>
      </c>
      <c r="BT42" s="170" t="s">
        <v>386</v>
      </c>
      <c r="BU42" s="170" t="s">
        <v>148</v>
      </c>
      <c r="BV42" s="168">
        <v>6454074501</v>
      </c>
      <c r="BW42" s="64" t="s">
        <v>387</v>
      </c>
      <c r="BX42" s="99"/>
      <c r="BY42" s="81"/>
      <c r="BZ42" s="81"/>
      <c r="CA42" s="63"/>
      <c r="CB42" s="63"/>
      <c r="CC42" s="63"/>
      <c r="CD42" s="63"/>
      <c r="CE42" s="60"/>
      <c r="CF42" s="151"/>
    </row>
    <row r="43" spans="1:84" ht="21" customHeight="1" x14ac:dyDescent="0.25">
      <c r="A43" s="109" t="s">
        <v>100</v>
      </c>
      <c r="B43" s="110"/>
      <c r="C43" s="111"/>
      <c r="D43" s="171"/>
      <c r="E43" s="111"/>
      <c r="F43" s="111"/>
      <c r="G43" s="111"/>
      <c r="H43" s="111"/>
      <c r="I43" s="111"/>
      <c r="J43" s="110"/>
      <c r="K43" s="172"/>
      <c r="L43" s="172"/>
      <c r="M43" s="171">
        <f t="shared" ref="M43:AV43" si="5">SUM(M28:M42)</f>
        <v>5770.3899999999994</v>
      </c>
      <c r="N43" s="171">
        <f t="shared" si="5"/>
        <v>5436.62</v>
      </c>
      <c r="O43" s="171">
        <f t="shared" si="5"/>
        <v>1177.7</v>
      </c>
      <c r="P43" s="171">
        <f t="shared" si="5"/>
        <v>895.9</v>
      </c>
      <c r="Q43" s="171">
        <f t="shared" si="5"/>
        <v>363.93</v>
      </c>
      <c r="R43" s="171">
        <f t="shared" si="5"/>
        <v>225.12999999999997</v>
      </c>
      <c r="S43" s="171">
        <f t="shared" si="5"/>
        <v>359.31</v>
      </c>
      <c r="T43" s="171">
        <f t="shared" si="5"/>
        <v>309.01</v>
      </c>
      <c r="U43" s="171">
        <f t="shared" si="5"/>
        <v>345.4</v>
      </c>
      <c r="V43" s="171">
        <f t="shared" si="5"/>
        <v>0</v>
      </c>
      <c r="W43" s="171">
        <f t="shared" si="5"/>
        <v>268.5</v>
      </c>
      <c r="X43" s="171">
        <f t="shared" si="5"/>
        <v>0</v>
      </c>
      <c r="Y43" s="171">
        <f t="shared" si="5"/>
        <v>1521.5600000000002</v>
      </c>
      <c r="Z43" s="171">
        <f t="shared" si="5"/>
        <v>11</v>
      </c>
      <c r="AA43" s="171">
        <f t="shared" si="5"/>
        <v>10</v>
      </c>
      <c r="AB43" s="171">
        <f t="shared" si="5"/>
        <v>11</v>
      </c>
      <c r="AC43" s="171">
        <f t="shared" si="5"/>
        <v>81</v>
      </c>
      <c r="AD43" s="171">
        <f t="shared" si="5"/>
        <v>11</v>
      </c>
      <c r="AE43" s="171">
        <f t="shared" si="5"/>
        <v>69.759999999999991</v>
      </c>
      <c r="AF43" s="171">
        <f t="shared" si="5"/>
        <v>19.899999999999999</v>
      </c>
      <c r="AG43" s="171">
        <f t="shared" si="5"/>
        <v>0</v>
      </c>
      <c r="AH43" s="171">
        <f t="shared" si="5"/>
        <v>33.24</v>
      </c>
      <c r="AI43" s="171">
        <f t="shared" si="5"/>
        <v>6.05</v>
      </c>
      <c r="AJ43" s="171">
        <f t="shared" si="5"/>
        <v>0</v>
      </c>
      <c r="AK43" s="171">
        <f t="shared" si="5"/>
        <v>6.0000000000000001E-3</v>
      </c>
      <c r="AL43" s="171">
        <f t="shared" si="5"/>
        <v>13.7</v>
      </c>
      <c r="AM43" s="171">
        <f t="shared" si="5"/>
        <v>0.13200000000000001</v>
      </c>
      <c r="AN43" s="171">
        <f t="shared" si="5"/>
        <v>19.899999999999999</v>
      </c>
      <c r="AO43" s="171">
        <f t="shared" si="5"/>
        <v>1.83</v>
      </c>
      <c r="AP43" s="171">
        <f t="shared" si="5"/>
        <v>0</v>
      </c>
      <c r="AQ43" s="171">
        <f t="shared" si="5"/>
        <v>2E-3</v>
      </c>
      <c r="AR43" s="171">
        <f t="shared" si="5"/>
        <v>4.3499999999999996</v>
      </c>
      <c r="AS43" s="171">
        <f t="shared" si="5"/>
        <v>0</v>
      </c>
      <c r="AT43" s="171">
        <f t="shared" si="5"/>
        <v>6.18</v>
      </c>
      <c r="AU43" s="171">
        <f t="shared" si="5"/>
        <v>519</v>
      </c>
      <c r="AV43" s="171">
        <f t="shared" si="5"/>
        <v>465</v>
      </c>
      <c r="AW43" s="171">
        <f t="shared" ref="AW43:BK43" si="6">SUM(AW28:AW28,AW31:AW42)</f>
        <v>13</v>
      </c>
      <c r="AX43" s="171">
        <f t="shared" si="6"/>
        <v>0</v>
      </c>
      <c r="AY43" s="171">
        <f t="shared" si="6"/>
        <v>97</v>
      </c>
      <c r="AZ43" s="171">
        <f t="shared" si="6"/>
        <v>66</v>
      </c>
      <c r="BA43" s="171">
        <f t="shared" si="6"/>
        <v>202</v>
      </c>
      <c r="BB43" s="171">
        <f t="shared" si="6"/>
        <v>7</v>
      </c>
      <c r="BC43" s="171">
        <f t="shared" si="6"/>
        <v>7</v>
      </c>
      <c r="BD43" s="171">
        <f t="shared" si="6"/>
        <v>56</v>
      </c>
      <c r="BE43" s="171">
        <f t="shared" si="6"/>
        <v>43</v>
      </c>
      <c r="BF43" s="171">
        <f t="shared" si="6"/>
        <v>82</v>
      </c>
      <c r="BG43" s="171">
        <f t="shared" si="6"/>
        <v>0</v>
      </c>
      <c r="BH43" s="171">
        <f t="shared" si="6"/>
        <v>32</v>
      </c>
      <c r="BI43" s="171">
        <f t="shared" si="6"/>
        <v>0</v>
      </c>
      <c r="BJ43" s="171">
        <f t="shared" si="6"/>
        <v>199</v>
      </c>
      <c r="BK43" s="171">
        <f t="shared" si="6"/>
        <v>50</v>
      </c>
      <c r="BL43" s="171"/>
      <c r="BM43" s="171"/>
      <c r="BN43" s="171"/>
      <c r="BO43" s="171"/>
      <c r="BP43" s="171"/>
      <c r="BQ43" s="171"/>
      <c r="BR43" s="171"/>
      <c r="BS43" s="171"/>
      <c r="BT43" s="171"/>
      <c r="BU43" s="171"/>
      <c r="BV43" s="171"/>
      <c r="BW43" s="171"/>
      <c r="BX43" s="173"/>
      <c r="BY43" s="171"/>
      <c r="BZ43" s="171"/>
      <c r="CA43" s="171"/>
      <c r="CB43" s="171"/>
      <c r="CC43" s="171"/>
      <c r="CD43" s="171"/>
      <c r="CE43" s="171"/>
      <c r="CF43" s="174"/>
    </row>
    <row r="44" spans="1:84" ht="27" customHeight="1" x14ac:dyDescent="0.25">
      <c r="A44" s="314" t="s">
        <v>155</v>
      </c>
      <c r="B44" s="314"/>
      <c r="C44" s="314"/>
      <c r="D44" s="314"/>
      <c r="E44" s="314"/>
      <c r="F44" s="314"/>
      <c r="G44" s="314"/>
      <c r="H44" s="314"/>
      <c r="I44" s="314"/>
      <c r="J44" s="314"/>
      <c r="K44" s="314"/>
      <c r="L44" s="314"/>
      <c r="M44" s="314"/>
      <c r="N44" s="314"/>
      <c r="O44" s="314"/>
      <c r="P44" s="314"/>
      <c r="Q44" s="314"/>
      <c r="R44" s="314"/>
      <c r="S44" s="314"/>
      <c r="T44" s="314"/>
      <c r="U44" s="314"/>
      <c r="V44" s="314"/>
      <c r="W44" s="314"/>
      <c r="X44" s="314"/>
      <c r="Y44" s="314"/>
      <c r="Z44" s="314"/>
      <c r="AA44" s="314"/>
      <c r="AB44" s="314"/>
      <c r="AC44" s="314"/>
      <c r="AD44" s="314"/>
      <c r="AE44" s="314"/>
      <c r="AF44" s="314"/>
      <c r="AG44" s="314"/>
      <c r="AH44" s="314"/>
      <c r="AI44" s="314"/>
      <c r="AJ44" s="314"/>
      <c r="AK44" s="314"/>
      <c r="AL44" s="314"/>
      <c r="AM44" s="314"/>
      <c r="AN44" s="314"/>
      <c r="AO44" s="314"/>
      <c r="AP44" s="314"/>
      <c r="AQ44" s="314"/>
      <c r="AR44" s="314"/>
      <c r="AS44" s="314"/>
      <c r="AT44" s="314"/>
      <c r="AU44" s="314"/>
      <c r="AV44" s="314"/>
      <c r="AW44" s="314"/>
      <c r="AX44" s="314"/>
      <c r="AY44" s="314"/>
      <c r="AZ44" s="314"/>
      <c r="BA44" s="314"/>
      <c r="BB44" s="314"/>
      <c r="BC44" s="314"/>
      <c r="BD44" s="314"/>
      <c r="BE44" s="314"/>
      <c r="BF44" s="314"/>
      <c r="BG44" s="314"/>
      <c r="BH44" s="314"/>
      <c r="BI44" s="314"/>
      <c r="BJ44" s="314"/>
      <c r="BK44" s="314"/>
      <c r="BL44" s="314"/>
      <c r="BM44" s="314"/>
      <c r="BN44" s="314"/>
      <c r="BO44" s="314"/>
      <c r="BP44" s="314"/>
      <c r="BQ44" s="314"/>
      <c r="BR44" s="314"/>
      <c r="BS44" s="314"/>
      <c r="BT44" s="314"/>
      <c r="BU44" s="314"/>
      <c r="BV44" s="314"/>
      <c r="BW44" s="314"/>
      <c r="BX44" s="314"/>
      <c r="BY44" s="314"/>
      <c r="BZ44" s="314"/>
      <c r="CA44" s="314"/>
      <c r="CB44" s="314"/>
      <c r="CC44" s="314"/>
      <c r="CD44" s="314"/>
      <c r="CE44" s="314"/>
      <c r="CF44" s="57"/>
    </row>
    <row r="45" spans="1:84" ht="91.5" customHeight="1" x14ac:dyDescent="0.25">
      <c r="A45" s="63">
        <v>31</v>
      </c>
      <c r="B45" s="63" t="s">
        <v>156</v>
      </c>
      <c r="C45" s="81" t="s">
        <v>388</v>
      </c>
      <c r="D45" s="81"/>
      <c r="E45" s="81"/>
      <c r="F45" s="63" t="s">
        <v>73</v>
      </c>
      <c r="G45" s="81"/>
      <c r="H45" s="81" t="s">
        <v>157</v>
      </c>
      <c r="I45" s="81"/>
      <c r="J45" s="63">
        <v>2019</v>
      </c>
      <c r="K45" s="65" t="s">
        <v>288</v>
      </c>
      <c r="L45" s="80" t="s">
        <v>69</v>
      </c>
      <c r="M45" s="125">
        <v>1268.5</v>
      </c>
      <c r="N45" s="125">
        <v>980.3</v>
      </c>
      <c r="O45" s="81">
        <v>1001.2</v>
      </c>
      <c r="P45" s="81">
        <v>833.2</v>
      </c>
      <c r="Q45" s="74">
        <v>50</v>
      </c>
      <c r="R45" s="74">
        <v>50</v>
      </c>
      <c r="S45" s="74">
        <v>8</v>
      </c>
      <c r="T45" s="74">
        <v>8</v>
      </c>
      <c r="U45" s="74">
        <v>14</v>
      </c>
      <c r="V45" s="74">
        <v>0</v>
      </c>
      <c r="W45" s="74">
        <v>133.9</v>
      </c>
      <c r="X45" s="74">
        <v>0</v>
      </c>
      <c r="Y45" s="74">
        <v>205.9</v>
      </c>
      <c r="Z45" s="74"/>
      <c r="AA45" s="81"/>
      <c r="AB45" s="81"/>
      <c r="AC45" s="81"/>
      <c r="AD45" s="81"/>
      <c r="AE45" s="81"/>
      <c r="AF45" s="81"/>
      <c r="AG45" s="81"/>
      <c r="AH45" s="81">
        <v>15.1</v>
      </c>
      <c r="AI45" s="81"/>
      <c r="AJ45" s="81"/>
      <c r="AK45" s="81"/>
      <c r="AL45" s="81"/>
      <c r="AM45" s="81"/>
      <c r="AN45" s="81"/>
      <c r="AO45" s="81">
        <v>0.4</v>
      </c>
      <c r="AP45" s="81"/>
      <c r="AQ45" s="81"/>
      <c r="AR45" s="81"/>
      <c r="AS45" s="81"/>
      <c r="AT45" s="81">
        <v>0.3</v>
      </c>
      <c r="AU45" s="65">
        <v>0</v>
      </c>
      <c r="AV45" s="147">
        <v>0</v>
      </c>
      <c r="AW45" s="65">
        <v>0</v>
      </c>
      <c r="AX45" s="65">
        <v>0</v>
      </c>
      <c r="AY45" s="65">
        <v>0</v>
      </c>
      <c r="AZ45" s="65">
        <v>0</v>
      </c>
      <c r="BA45" s="65">
        <v>0</v>
      </c>
      <c r="BB45" s="65">
        <v>0</v>
      </c>
      <c r="BC45" s="65">
        <v>0</v>
      </c>
      <c r="BD45" s="65">
        <v>0</v>
      </c>
      <c r="BE45" s="65">
        <v>0</v>
      </c>
      <c r="BF45" s="65">
        <v>0</v>
      </c>
      <c r="BG45" s="65">
        <v>0</v>
      </c>
      <c r="BH45" s="65">
        <v>0</v>
      </c>
      <c r="BI45" s="65">
        <v>0</v>
      </c>
      <c r="BJ45" s="65">
        <v>0</v>
      </c>
      <c r="BK45" s="147">
        <v>0</v>
      </c>
      <c r="BL45" s="81">
        <v>3306</v>
      </c>
      <c r="BM45" s="60">
        <v>34677</v>
      </c>
      <c r="BN45" s="81"/>
      <c r="BO45" s="81"/>
      <c r="BP45" s="81"/>
      <c r="BQ45" s="81">
        <v>874.1</v>
      </c>
      <c r="BR45" s="81"/>
      <c r="BS45" s="81" t="s">
        <v>158</v>
      </c>
      <c r="BT45" s="81" t="s">
        <v>389</v>
      </c>
      <c r="BU45" s="81"/>
      <c r="BV45" s="81">
        <v>6315376946</v>
      </c>
      <c r="BW45" s="60" t="s">
        <v>390</v>
      </c>
      <c r="BX45" s="75" t="s">
        <v>391</v>
      </c>
      <c r="BY45" s="81"/>
      <c r="BZ45" s="81"/>
      <c r="CA45" s="63">
        <v>0.76</v>
      </c>
      <c r="CB45" s="63">
        <v>0.79</v>
      </c>
      <c r="CC45" s="63">
        <v>0.82</v>
      </c>
      <c r="CD45" s="63">
        <v>0.85</v>
      </c>
      <c r="CE45" s="60">
        <f>SUM(BY45:CD45)</f>
        <v>3.22</v>
      </c>
      <c r="CF45" s="151"/>
    </row>
    <row r="46" spans="1:84" ht="69" customHeight="1" x14ac:dyDescent="0.25">
      <c r="A46" s="63">
        <v>32</v>
      </c>
      <c r="B46" s="63" t="s">
        <v>392</v>
      </c>
      <c r="C46" s="78" t="s">
        <v>393</v>
      </c>
      <c r="D46" s="85"/>
      <c r="E46" s="78"/>
      <c r="F46" s="63" t="s">
        <v>67</v>
      </c>
      <c r="G46" s="81" t="s">
        <v>394</v>
      </c>
      <c r="H46" s="78" t="s">
        <v>164</v>
      </c>
      <c r="I46" s="78" t="s">
        <v>395</v>
      </c>
      <c r="J46" s="91" t="s">
        <v>301</v>
      </c>
      <c r="K46" s="91" t="s">
        <v>396</v>
      </c>
      <c r="L46" s="175" t="s">
        <v>69</v>
      </c>
      <c r="M46" s="158">
        <v>1959.51</v>
      </c>
      <c r="N46" s="158">
        <v>1959.51</v>
      </c>
      <c r="O46" s="88">
        <v>0.8</v>
      </c>
      <c r="P46" s="89">
        <v>0.8</v>
      </c>
      <c r="Q46" s="88">
        <v>0</v>
      </c>
      <c r="R46" s="88">
        <v>0</v>
      </c>
      <c r="S46" s="88">
        <v>125.3</v>
      </c>
      <c r="T46" s="88">
        <v>0</v>
      </c>
      <c r="U46" s="88">
        <v>1513.9</v>
      </c>
      <c r="V46" s="88">
        <v>0</v>
      </c>
      <c r="W46" s="88">
        <v>319.51</v>
      </c>
      <c r="X46" s="88">
        <v>0</v>
      </c>
      <c r="Y46" s="88">
        <v>1958.71</v>
      </c>
      <c r="Z46" s="88"/>
      <c r="AA46" s="88" t="s">
        <v>70</v>
      </c>
      <c r="AB46" s="88" t="s">
        <v>70</v>
      </c>
      <c r="AC46" s="88" t="s">
        <v>70</v>
      </c>
      <c r="AD46" s="88" t="s">
        <v>70</v>
      </c>
      <c r="AE46" s="88">
        <v>57</v>
      </c>
      <c r="AF46" s="88" t="s">
        <v>70</v>
      </c>
      <c r="AG46" s="88"/>
      <c r="AH46" s="88" t="s">
        <v>70</v>
      </c>
      <c r="AI46" s="88">
        <v>0</v>
      </c>
      <c r="AJ46" s="88">
        <v>0</v>
      </c>
      <c r="AK46" s="89">
        <v>0.05</v>
      </c>
      <c r="AL46" s="89">
        <v>0.1</v>
      </c>
      <c r="AM46" s="89">
        <v>0.1</v>
      </c>
      <c r="AN46" s="89">
        <v>0.16</v>
      </c>
      <c r="AO46" s="89"/>
      <c r="AP46" s="89"/>
      <c r="AQ46" s="89"/>
      <c r="AR46" s="89"/>
      <c r="AS46" s="89"/>
      <c r="AT46" s="89"/>
      <c r="AU46" s="89">
        <v>23</v>
      </c>
      <c r="AV46" s="105" t="s">
        <v>70</v>
      </c>
      <c r="AW46" s="89">
        <v>0</v>
      </c>
      <c r="AX46" s="89">
        <v>0</v>
      </c>
      <c r="AY46" s="89">
        <v>0</v>
      </c>
      <c r="AZ46" s="89">
        <v>0</v>
      </c>
      <c r="BA46" s="89">
        <v>0</v>
      </c>
      <c r="BB46" s="89">
        <v>0</v>
      </c>
      <c r="BC46" s="89"/>
      <c r="BD46" s="89">
        <v>0</v>
      </c>
      <c r="BE46" s="89"/>
      <c r="BF46" s="89">
        <v>0</v>
      </c>
      <c r="BG46" s="89"/>
      <c r="BH46" s="89">
        <v>23</v>
      </c>
      <c r="BI46" s="89"/>
      <c r="BJ46" s="89">
        <v>23</v>
      </c>
      <c r="BK46" s="105"/>
      <c r="BL46" s="89"/>
      <c r="BM46" s="81"/>
      <c r="BN46" s="176" t="s">
        <v>397</v>
      </c>
      <c r="BO46" s="176" t="s">
        <v>397</v>
      </c>
      <c r="BP46" s="81"/>
      <c r="BQ46" s="81"/>
      <c r="BR46" s="81"/>
      <c r="BS46" s="81" t="s">
        <v>398</v>
      </c>
      <c r="BT46" s="89" t="s">
        <v>399</v>
      </c>
      <c r="BU46" s="89" t="s">
        <v>400</v>
      </c>
      <c r="BV46" s="85">
        <v>9718043825</v>
      </c>
      <c r="BW46" s="64" t="s">
        <v>401</v>
      </c>
      <c r="BX46" s="75"/>
      <c r="BY46" s="81"/>
      <c r="BZ46" s="81"/>
      <c r="CA46" s="63"/>
      <c r="CB46" s="63"/>
      <c r="CC46" s="63"/>
      <c r="CD46" s="63"/>
      <c r="CE46" s="60"/>
      <c r="CF46" s="151"/>
    </row>
    <row r="47" spans="1:84" ht="186.75" customHeight="1" x14ac:dyDescent="0.25">
      <c r="A47" s="63">
        <v>33</v>
      </c>
      <c r="B47" s="64" t="s">
        <v>402</v>
      </c>
      <c r="C47" s="81" t="s">
        <v>403</v>
      </c>
      <c r="D47" s="81"/>
      <c r="E47" s="81"/>
      <c r="F47" s="63" t="s">
        <v>73</v>
      </c>
      <c r="G47" s="81" t="s">
        <v>404</v>
      </c>
      <c r="H47" s="75" t="s">
        <v>85</v>
      </c>
      <c r="I47" s="177"/>
      <c r="J47" s="70">
        <v>2018</v>
      </c>
      <c r="K47" s="69" t="s">
        <v>288</v>
      </c>
      <c r="L47" s="178" t="s">
        <v>69</v>
      </c>
      <c r="M47" s="179">
        <v>288.48518896000002</v>
      </c>
      <c r="N47" s="180">
        <f>4.85908818+78.45591014+206.39131471</f>
        <v>289.70631302999999</v>
      </c>
      <c r="O47" s="159">
        <v>77.192700779999996</v>
      </c>
      <c r="P47" s="60">
        <v>78.456000000000003</v>
      </c>
      <c r="Q47" s="60">
        <v>0.97</v>
      </c>
      <c r="R47" s="60">
        <v>2.08</v>
      </c>
      <c r="S47" s="60">
        <v>0.83699999999999997</v>
      </c>
      <c r="T47" s="60">
        <v>1.03</v>
      </c>
      <c r="U47" s="60">
        <v>73.563199999999995</v>
      </c>
      <c r="V47" s="60">
        <v>0</v>
      </c>
      <c r="W47" s="60">
        <v>131.06739999999999</v>
      </c>
      <c r="X47" s="60">
        <v>0</v>
      </c>
      <c r="Y47" s="60">
        <v>206.43</v>
      </c>
      <c r="Z47" s="60"/>
      <c r="AA47" s="63"/>
      <c r="AB47" s="63"/>
      <c r="AC47" s="63"/>
      <c r="AD47" s="63"/>
      <c r="AE47" s="81"/>
      <c r="AF47" s="81"/>
      <c r="AG47" s="81"/>
      <c r="AH47" s="81">
        <v>0.24</v>
      </c>
      <c r="AI47" s="81"/>
      <c r="AJ47" s="81"/>
      <c r="AK47" s="81"/>
      <c r="AL47" s="81"/>
      <c r="AM47" s="81"/>
      <c r="AN47" s="81"/>
      <c r="AO47" s="81"/>
      <c r="AP47" s="81"/>
      <c r="AQ47" s="81"/>
      <c r="AR47" s="81"/>
      <c r="AS47" s="81"/>
      <c r="AT47" s="81"/>
      <c r="AU47" s="81">
        <v>0</v>
      </c>
      <c r="AV47" s="81">
        <v>0</v>
      </c>
      <c r="AW47" s="65" t="s">
        <v>70</v>
      </c>
      <c r="AX47" s="65" t="s">
        <v>70</v>
      </c>
      <c r="AY47" s="65" t="s">
        <v>70</v>
      </c>
      <c r="AZ47" s="65" t="s">
        <v>70</v>
      </c>
      <c r="BA47" s="65" t="s">
        <v>70</v>
      </c>
      <c r="BB47" s="65" t="s">
        <v>70</v>
      </c>
      <c r="BC47" s="65"/>
      <c r="BD47" s="65" t="s">
        <v>70</v>
      </c>
      <c r="BE47" s="65"/>
      <c r="BF47" s="65" t="s">
        <v>70</v>
      </c>
      <c r="BG47" s="65"/>
      <c r="BH47" s="65" t="s">
        <v>70</v>
      </c>
      <c r="BI47" s="65"/>
      <c r="BJ47" s="65" t="s">
        <v>70</v>
      </c>
      <c r="BK47" s="147"/>
      <c r="BL47" s="81"/>
      <c r="BM47" s="81"/>
      <c r="BN47" s="81"/>
      <c r="BO47" s="81"/>
      <c r="BP47" s="81">
        <v>2</v>
      </c>
      <c r="BQ47" s="81"/>
      <c r="BR47" s="81"/>
      <c r="BS47" s="71" t="s">
        <v>159</v>
      </c>
      <c r="BT47" s="81"/>
      <c r="BU47" s="148"/>
      <c r="BV47" s="81">
        <v>6450925977</v>
      </c>
      <c r="BW47" s="60" t="s">
        <v>405</v>
      </c>
      <c r="BX47" s="99"/>
      <c r="BY47" s="81"/>
      <c r="BZ47" s="81"/>
      <c r="CA47" s="81"/>
      <c r="CB47" s="81"/>
      <c r="CC47" s="81"/>
      <c r="CD47" s="81"/>
      <c r="CE47" s="60"/>
      <c r="CF47" s="151"/>
    </row>
    <row r="48" spans="1:84" ht="15.75" x14ac:dyDescent="0.25">
      <c r="A48" s="109" t="s">
        <v>100</v>
      </c>
      <c r="B48" s="110"/>
      <c r="C48" s="111"/>
      <c r="D48" s="171"/>
      <c r="E48" s="111"/>
      <c r="F48" s="111"/>
      <c r="G48" s="111"/>
      <c r="H48" s="111"/>
      <c r="I48" s="111"/>
      <c r="J48" s="110"/>
      <c r="K48" s="172"/>
      <c r="L48" s="172"/>
      <c r="M48" s="171">
        <f t="shared" ref="M48:Y48" si="7">SUM(M45:M47)</f>
        <v>3516.4951889600002</v>
      </c>
      <c r="N48" s="171">
        <f t="shared" si="7"/>
        <v>3229.5163130299998</v>
      </c>
      <c r="O48" s="171">
        <f t="shared" si="7"/>
        <v>1079.19270078</v>
      </c>
      <c r="P48" s="171">
        <f t="shared" si="7"/>
        <v>912.45600000000002</v>
      </c>
      <c r="Q48" s="171">
        <f t="shared" si="7"/>
        <v>50.97</v>
      </c>
      <c r="R48" s="171">
        <f t="shared" si="7"/>
        <v>52.08</v>
      </c>
      <c r="S48" s="171">
        <f t="shared" si="7"/>
        <v>134.137</v>
      </c>
      <c r="T48" s="171">
        <f t="shared" si="7"/>
        <v>9.0299999999999994</v>
      </c>
      <c r="U48" s="171">
        <f t="shared" si="7"/>
        <v>1601.4632000000001</v>
      </c>
      <c r="V48" s="171">
        <f t="shared" si="7"/>
        <v>0</v>
      </c>
      <c r="W48" s="171">
        <f t="shared" si="7"/>
        <v>584.47739999999999</v>
      </c>
      <c r="X48" s="171">
        <f t="shared" si="7"/>
        <v>0</v>
      </c>
      <c r="Y48" s="171">
        <f t="shared" si="7"/>
        <v>2371.04</v>
      </c>
      <c r="Z48" s="171"/>
      <c r="AA48" s="171">
        <f t="shared" ref="AA48:AF48" si="8">SUM(AA45:AA47)</f>
        <v>0</v>
      </c>
      <c r="AB48" s="171">
        <f t="shared" si="8"/>
        <v>0</v>
      </c>
      <c r="AC48" s="171">
        <f t="shared" si="8"/>
        <v>0</v>
      </c>
      <c r="AD48" s="171">
        <f t="shared" si="8"/>
        <v>0</v>
      </c>
      <c r="AE48" s="171">
        <f t="shared" si="8"/>
        <v>57</v>
      </c>
      <c r="AF48" s="171">
        <f t="shared" si="8"/>
        <v>0</v>
      </c>
      <c r="AG48" s="171"/>
      <c r="AH48" s="171">
        <f t="shared" ref="AH48:BJ48" si="9">SUM(AH45:AH47)</f>
        <v>15.34</v>
      </c>
      <c r="AI48" s="171">
        <f t="shared" si="9"/>
        <v>0</v>
      </c>
      <c r="AJ48" s="171">
        <f t="shared" si="9"/>
        <v>0</v>
      </c>
      <c r="AK48" s="171">
        <f t="shared" si="9"/>
        <v>0.05</v>
      </c>
      <c r="AL48" s="171">
        <f t="shared" si="9"/>
        <v>0.1</v>
      </c>
      <c r="AM48" s="171">
        <f t="shared" si="9"/>
        <v>0.1</v>
      </c>
      <c r="AN48" s="171">
        <f t="shared" si="9"/>
        <v>0.16</v>
      </c>
      <c r="AO48" s="171">
        <f t="shared" si="9"/>
        <v>0.4</v>
      </c>
      <c r="AP48" s="171">
        <f t="shared" si="9"/>
        <v>0</v>
      </c>
      <c r="AQ48" s="171">
        <f t="shared" si="9"/>
        <v>0</v>
      </c>
      <c r="AR48" s="171">
        <f t="shared" si="9"/>
        <v>0</v>
      </c>
      <c r="AS48" s="171">
        <f t="shared" si="9"/>
        <v>0</v>
      </c>
      <c r="AT48" s="171">
        <f t="shared" si="9"/>
        <v>0.3</v>
      </c>
      <c r="AU48" s="181">
        <f t="shared" si="9"/>
        <v>23</v>
      </c>
      <c r="AV48" s="181">
        <f t="shared" si="9"/>
        <v>0</v>
      </c>
      <c r="AW48" s="181">
        <f t="shared" si="9"/>
        <v>0</v>
      </c>
      <c r="AX48" s="181">
        <f t="shared" si="9"/>
        <v>0</v>
      </c>
      <c r="AY48" s="181">
        <f t="shared" si="9"/>
        <v>0</v>
      </c>
      <c r="AZ48" s="181">
        <f t="shared" si="9"/>
        <v>0</v>
      </c>
      <c r="BA48" s="181">
        <f t="shared" si="9"/>
        <v>0</v>
      </c>
      <c r="BB48" s="181">
        <f t="shared" si="9"/>
        <v>0</v>
      </c>
      <c r="BC48" s="181">
        <f t="shared" si="9"/>
        <v>0</v>
      </c>
      <c r="BD48" s="181">
        <f t="shared" si="9"/>
        <v>0</v>
      </c>
      <c r="BE48" s="181">
        <f t="shared" si="9"/>
        <v>0</v>
      </c>
      <c r="BF48" s="181">
        <f t="shared" si="9"/>
        <v>0</v>
      </c>
      <c r="BG48" s="181">
        <f t="shared" si="9"/>
        <v>0</v>
      </c>
      <c r="BH48" s="181">
        <f t="shared" si="9"/>
        <v>23</v>
      </c>
      <c r="BI48" s="181">
        <f t="shared" si="9"/>
        <v>0</v>
      </c>
      <c r="BJ48" s="181">
        <f t="shared" si="9"/>
        <v>23</v>
      </c>
      <c r="BK48" s="181"/>
      <c r="BL48" s="171"/>
      <c r="BM48" s="171"/>
      <c r="BN48" s="171"/>
      <c r="BO48" s="171"/>
      <c r="BP48" s="171"/>
      <c r="BQ48" s="171"/>
      <c r="BR48" s="171"/>
      <c r="BS48" s="171"/>
      <c r="BT48" s="171"/>
      <c r="BU48" s="171"/>
      <c r="BV48" s="171"/>
      <c r="BW48" s="171"/>
      <c r="BX48" s="114"/>
      <c r="BY48" s="171"/>
      <c r="BZ48" s="171"/>
      <c r="CA48" s="171"/>
      <c r="CB48" s="171"/>
      <c r="CC48" s="171"/>
      <c r="CD48" s="171"/>
      <c r="CE48" s="171"/>
      <c r="CF48" s="174"/>
    </row>
    <row r="49" spans="1:84" ht="23.25" customHeight="1" x14ac:dyDescent="0.25">
      <c r="A49" s="309" t="s">
        <v>165</v>
      </c>
      <c r="B49" s="309"/>
      <c r="C49" s="309"/>
      <c r="D49" s="309"/>
      <c r="E49" s="309"/>
      <c r="F49" s="309"/>
      <c r="G49" s="309"/>
      <c r="H49" s="309"/>
      <c r="I49" s="309"/>
      <c r="J49" s="309"/>
      <c r="K49" s="309"/>
      <c r="L49" s="309"/>
      <c r="M49" s="309"/>
      <c r="N49" s="309"/>
      <c r="O49" s="309"/>
      <c r="P49" s="309"/>
      <c r="Q49" s="309"/>
      <c r="R49" s="309"/>
      <c r="S49" s="309"/>
      <c r="T49" s="309"/>
      <c r="U49" s="309"/>
      <c r="V49" s="309"/>
      <c r="W49" s="309"/>
      <c r="X49" s="309"/>
      <c r="Y49" s="309"/>
      <c r="Z49" s="309"/>
      <c r="AA49" s="309"/>
      <c r="AB49" s="309"/>
      <c r="AC49" s="309"/>
      <c r="AD49" s="309"/>
      <c r="AE49" s="309"/>
      <c r="AF49" s="309"/>
      <c r="AG49" s="309"/>
      <c r="AH49" s="309"/>
      <c r="AI49" s="309"/>
      <c r="AJ49" s="309"/>
      <c r="AK49" s="309"/>
      <c r="AL49" s="309"/>
      <c r="AM49" s="309"/>
      <c r="AN49" s="309"/>
      <c r="AO49" s="309"/>
      <c r="AP49" s="309"/>
      <c r="AQ49" s="309"/>
      <c r="AR49" s="309"/>
      <c r="AS49" s="309"/>
      <c r="AT49" s="309"/>
      <c r="AU49" s="309"/>
      <c r="AV49" s="309"/>
      <c r="AW49" s="309"/>
      <c r="AX49" s="309"/>
      <c r="AY49" s="309"/>
      <c r="AZ49" s="309"/>
      <c r="BA49" s="309"/>
      <c r="BB49" s="309"/>
      <c r="BC49" s="309"/>
      <c r="BD49" s="309"/>
      <c r="BE49" s="309"/>
      <c r="BF49" s="309"/>
      <c r="BG49" s="309"/>
      <c r="BH49" s="309"/>
      <c r="BI49" s="309"/>
      <c r="BJ49" s="309"/>
      <c r="BK49" s="309"/>
      <c r="BL49" s="309"/>
      <c r="BM49" s="309"/>
      <c r="BN49" s="309"/>
      <c r="BO49" s="309"/>
      <c r="BP49" s="309"/>
      <c r="BQ49" s="309"/>
      <c r="BR49" s="309"/>
      <c r="BS49" s="309"/>
      <c r="BT49" s="309"/>
      <c r="BU49" s="309"/>
      <c r="BV49" s="309"/>
      <c r="BW49" s="309"/>
      <c r="BX49" s="309"/>
      <c r="BY49" s="309"/>
      <c r="BZ49" s="309"/>
      <c r="CA49" s="309"/>
      <c r="CB49" s="309"/>
      <c r="CC49" s="309"/>
      <c r="CD49" s="309"/>
      <c r="CE49" s="309"/>
      <c r="CF49" s="57"/>
    </row>
    <row r="50" spans="1:84" ht="152.25" customHeight="1" x14ac:dyDescent="0.25">
      <c r="A50" s="63">
        <v>34</v>
      </c>
      <c r="B50" s="58" t="s">
        <v>406</v>
      </c>
      <c r="C50" s="58" t="s">
        <v>407</v>
      </c>
      <c r="D50" s="74"/>
      <c r="E50" s="74"/>
      <c r="F50" s="74" t="s">
        <v>67</v>
      </c>
      <c r="G50" s="74" t="s">
        <v>177</v>
      </c>
      <c r="H50" s="74" t="s">
        <v>82</v>
      </c>
      <c r="I50" s="74" t="s">
        <v>408</v>
      </c>
      <c r="J50" s="65" t="s">
        <v>409</v>
      </c>
      <c r="K50" s="65" t="s">
        <v>410</v>
      </c>
      <c r="L50" s="80" t="s">
        <v>69</v>
      </c>
      <c r="M50" s="120">
        <v>66.900000000000006</v>
      </c>
      <c r="N50" s="120">
        <v>44.4</v>
      </c>
      <c r="O50" s="74" t="s">
        <v>70</v>
      </c>
      <c r="P50" s="58" t="s">
        <v>70</v>
      </c>
      <c r="Q50" s="74">
        <v>0.5</v>
      </c>
      <c r="R50" s="74">
        <v>0.2</v>
      </c>
      <c r="S50" s="74">
        <v>5.3</v>
      </c>
      <c r="T50" s="74">
        <v>2.7</v>
      </c>
      <c r="U50" s="74">
        <v>15.8</v>
      </c>
      <c r="V50" s="74">
        <v>9.8000000000000007</v>
      </c>
      <c r="W50" s="74">
        <v>45.3</v>
      </c>
      <c r="X50" s="74">
        <v>31.75</v>
      </c>
      <c r="Y50" s="74">
        <v>66.900000000000006</v>
      </c>
      <c r="Z50" s="74">
        <v>44.4</v>
      </c>
      <c r="AA50" s="58">
        <v>0</v>
      </c>
      <c r="AB50" s="58">
        <v>0</v>
      </c>
      <c r="AC50" s="58">
        <v>0</v>
      </c>
      <c r="AD50" s="58"/>
      <c r="AE50" s="74">
        <v>5.87</v>
      </c>
      <c r="AF50" s="74"/>
      <c r="AG50" s="74"/>
      <c r="AH50" s="74">
        <v>0.78</v>
      </c>
      <c r="AI50" s="74" t="s">
        <v>70</v>
      </c>
      <c r="AJ50" s="74" t="s">
        <v>70</v>
      </c>
      <c r="AK50" s="74" t="s">
        <v>70</v>
      </c>
      <c r="AL50" s="74" t="s">
        <v>70</v>
      </c>
      <c r="AM50" s="74" t="s">
        <v>70</v>
      </c>
      <c r="AN50" s="74" t="s">
        <v>70</v>
      </c>
      <c r="AO50" s="74" t="s">
        <v>70</v>
      </c>
      <c r="AP50" s="60">
        <v>0.06</v>
      </c>
      <c r="AQ50" s="60">
        <v>0.03</v>
      </c>
      <c r="AR50" s="60">
        <v>0.05</v>
      </c>
      <c r="AS50" s="60">
        <v>0.09</v>
      </c>
      <c r="AT50" s="60">
        <v>0.21</v>
      </c>
      <c r="AU50" s="58">
        <v>25</v>
      </c>
      <c r="AV50" s="58">
        <v>15</v>
      </c>
      <c r="AW50" s="74"/>
      <c r="AX50" s="74"/>
      <c r="AY50" s="74"/>
      <c r="AZ50" s="74"/>
      <c r="BA50" s="81"/>
      <c r="BB50" s="125"/>
      <c r="BC50" s="74"/>
      <c r="BD50" s="74"/>
      <c r="BE50" s="74"/>
      <c r="BF50" s="74"/>
      <c r="BG50" s="74"/>
      <c r="BH50" s="74"/>
      <c r="BI50" s="74"/>
      <c r="BJ50" s="74"/>
      <c r="BK50" s="120"/>
      <c r="BL50" s="74"/>
      <c r="BM50" s="74"/>
      <c r="BN50" s="58"/>
      <c r="BO50" s="74"/>
      <c r="BP50" s="74"/>
      <c r="BQ50" s="74"/>
      <c r="BR50" s="74"/>
      <c r="BS50" s="74"/>
      <c r="BT50" s="58"/>
      <c r="BU50" s="58"/>
      <c r="BV50" s="74"/>
      <c r="BW50" s="60" t="s">
        <v>411</v>
      </c>
      <c r="BX50" s="182"/>
      <c r="BY50" s="74"/>
      <c r="BZ50" s="58"/>
      <c r="CA50" s="58"/>
      <c r="CB50" s="63"/>
      <c r="CC50" s="63"/>
      <c r="CD50" s="63"/>
      <c r="CE50" s="60"/>
      <c r="CF50" s="123"/>
    </row>
    <row r="51" spans="1:84" ht="149.25" customHeight="1" x14ac:dyDescent="0.25">
      <c r="A51" s="63">
        <v>35</v>
      </c>
      <c r="B51" s="58" t="s">
        <v>412</v>
      </c>
      <c r="C51" s="58" t="s">
        <v>413</v>
      </c>
      <c r="D51" s="74"/>
      <c r="E51" s="74" t="s">
        <v>143</v>
      </c>
      <c r="F51" s="74" t="s">
        <v>73</v>
      </c>
      <c r="G51" s="74" t="s">
        <v>414</v>
      </c>
      <c r="H51" s="74" t="s">
        <v>114</v>
      </c>
      <c r="I51" s="74" t="s">
        <v>415</v>
      </c>
      <c r="J51" s="58">
        <v>2016</v>
      </c>
      <c r="K51" s="65" t="s">
        <v>275</v>
      </c>
      <c r="L51" s="80" t="s">
        <v>69</v>
      </c>
      <c r="M51" s="120">
        <v>83.8</v>
      </c>
      <c r="N51" s="120">
        <v>83.8</v>
      </c>
      <c r="O51" s="74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74"/>
      <c r="AF51" s="74"/>
      <c r="AG51" s="74"/>
      <c r="AH51" s="74"/>
      <c r="AI51" s="74"/>
      <c r="AJ51" s="74"/>
      <c r="AK51" s="74"/>
      <c r="AL51" s="74"/>
      <c r="AM51" s="74"/>
      <c r="AN51" s="74"/>
      <c r="AO51" s="74"/>
      <c r="AP51" s="74"/>
      <c r="AQ51" s="74"/>
      <c r="AR51" s="74"/>
      <c r="AS51" s="74"/>
      <c r="AT51" s="74"/>
      <c r="AU51" s="81" t="s">
        <v>70</v>
      </c>
      <c r="AV51" s="125" t="s">
        <v>70</v>
      </c>
      <c r="AW51" s="74"/>
      <c r="AX51" s="74"/>
      <c r="AY51" s="74"/>
      <c r="AZ51" s="74"/>
      <c r="BA51" s="74"/>
      <c r="BB51" s="74"/>
      <c r="BC51" s="74"/>
      <c r="BD51" s="74"/>
      <c r="BE51" s="74"/>
      <c r="BF51" s="74"/>
      <c r="BG51" s="74"/>
      <c r="BH51" s="74"/>
      <c r="BI51" s="74"/>
      <c r="BJ51" s="74"/>
      <c r="BK51" s="120"/>
      <c r="BL51" s="74"/>
      <c r="BM51" s="74"/>
      <c r="BN51" s="58"/>
      <c r="BO51" s="74"/>
      <c r="BP51" s="74"/>
      <c r="BQ51" s="74"/>
      <c r="BR51" s="74"/>
      <c r="BS51" s="74"/>
      <c r="BT51" s="58"/>
      <c r="BU51" s="58"/>
      <c r="BV51" s="74"/>
      <c r="BW51" s="60" t="s">
        <v>416</v>
      </c>
      <c r="BX51" s="182"/>
      <c r="BY51" s="74"/>
      <c r="BZ51" s="58"/>
      <c r="CA51" s="58"/>
      <c r="CB51" s="63"/>
      <c r="CC51" s="63"/>
      <c r="CD51" s="63"/>
      <c r="CE51" s="60"/>
      <c r="CF51" s="123"/>
    </row>
    <row r="52" spans="1:84" ht="15.75" x14ac:dyDescent="0.25">
      <c r="A52" s="109" t="s">
        <v>100</v>
      </c>
      <c r="B52" s="172"/>
      <c r="C52" s="183"/>
      <c r="D52" s="171"/>
      <c r="E52" s="183"/>
      <c r="F52" s="183"/>
      <c r="G52" s="183"/>
      <c r="H52" s="183"/>
      <c r="I52" s="183"/>
      <c r="J52" s="172"/>
      <c r="K52" s="172"/>
      <c r="L52" s="172"/>
      <c r="M52" s="171">
        <f t="shared" ref="M52:AR52" si="10">SUM(M50:M51)</f>
        <v>150.69999999999999</v>
      </c>
      <c r="N52" s="171">
        <f t="shared" si="10"/>
        <v>128.19999999999999</v>
      </c>
      <c r="O52" s="171">
        <f t="shared" si="10"/>
        <v>0</v>
      </c>
      <c r="P52" s="171">
        <f t="shared" si="10"/>
        <v>0</v>
      </c>
      <c r="Q52" s="171">
        <f t="shared" si="10"/>
        <v>0.5</v>
      </c>
      <c r="R52" s="171">
        <f t="shared" si="10"/>
        <v>0.2</v>
      </c>
      <c r="S52" s="171">
        <f t="shared" si="10"/>
        <v>5.3</v>
      </c>
      <c r="T52" s="171">
        <f t="shared" si="10"/>
        <v>2.7</v>
      </c>
      <c r="U52" s="171">
        <f t="shared" si="10"/>
        <v>15.8</v>
      </c>
      <c r="V52" s="171">
        <f t="shared" si="10"/>
        <v>9.8000000000000007</v>
      </c>
      <c r="W52" s="171">
        <f t="shared" si="10"/>
        <v>45.3</v>
      </c>
      <c r="X52" s="171">
        <f t="shared" si="10"/>
        <v>31.75</v>
      </c>
      <c r="Y52" s="171">
        <f t="shared" si="10"/>
        <v>66.900000000000006</v>
      </c>
      <c r="Z52" s="171">
        <f t="shared" si="10"/>
        <v>44.4</v>
      </c>
      <c r="AA52" s="171">
        <f t="shared" si="10"/>
        <v>0</v>
      </c>
      <c r="AB52" s="171">
        <f t="shared" si="10"/>
        <v>0</v>
      </c>
      <c r="AC52" s="171">
        <f t="shared" si="10"/>
        <v>0</v>
      </c>
      <c r="AD52" s="171">
        <f t="shared" si="10"/>
        <v>0</v>
      </c>
      <c r="AE52" s="171">
        <f t="shared" si="10"/>
        <v>5.87</v>
      </c>
      <c r="AF52" s="171">
        <f t="shared" si="10"/>
        <v>0</v>
      </c>
      <c r="AG52" s="171">
        <f t="shared" si="10"/>
        <v>0</v>
      </c>
      <c r="AH52" s="171">
        <f t="shared" si="10"/>
        <v>0.78</v>
      </c>
      <c r="AI52" s="171">
        <f t="shared" si="10"/>
        <v>0</v>
      </c>
      <c r="AJ52" s="171">
        <f t="shared" si="10"/>
        <v>0</v>
      </c>
      <c r="AK52" s="171">
        <f t="shared" si="10"/>
        <v>0</v>
      </c>
      <c r="AL52" s="171">
        <f t="shared" si="10"/>
        <v>0</v>
      </c>
      <c r="AM52" s="171">
        <f t="shared" si="10"/>
        <v>0</v>
      </c>
      <c r="AN52" s="171">
        <f t="shared" si="10"/>
        <v>0</v>
      </c>
      <c r="AO52" s="171">
        <f t="shared" si="10"/>
        <v>0</v>
      </c>
      <c r="AP52" s="171">
        <f t="shared" si="10"/>
        <v>0.06</v>
      </c>
      <c r="AQ52" s="171">
        <f t="shared" si="10"/>
        <v>0.03</v>
      </c>
      <c r="AR52" s="171">
        <f t="shared" si="10"/>
        <v>0.05</v>
      </c>
      <c r="AS52" s="171">
        <f t="shared" ref="AS52:BJ52" si="11">SUM(AS50:AS51)</f>
        <v>0.09</v>
      </c>
      <c r="AT52" s="171">
        <f t="shared" si="11"/>
        <v>0.21</v>
      </c>
      <c r="AU52" s="171">
        <f t="shared" si="11"/>
        <v>25</v>
      </c>
      <c r="AV52" s="171">
        <f t="shared" si="11"/>
        <v>15</v>
      </c>
      <c r="AW52" s="171">
        <f t="shared" si="11"/>
        <v>0</v>
      </c>
      <c r="AX52" s="171">
        <f t="shared" si="11"/>
        <v>0</v>
      </c>
      <c r="AY52" s="171">
        <f t="shared" si="11"/>
        <v>0</v>
      </c>
      <c r="AZ52" s="171">
        <f t="shared" si="11"/>
        <v>0</v>
      </c>
      <c r="BA52" s="171">
        <f t="shared" si="11"/>
        <v>0</v>
      </c>
      <c r="BB52" s="171">
        <f t="shared" si="11"/>
        <v>0</v>
      </c>
      <c r="BC52" s="171">
        <f t="shared" si="11"/>
        <v>0</v>
      </c>
      <c r="BD52" s="171">
        <f t="shared" si="11"/>
        <v>0</v>
      </c>
      <c r="BE52" s="171">
        <f t="shared" si="11"/>
        <v>0</v>
      </c>
      <c r="BF52" s="171">
        <f t="shared" si="11"/>
        <v>0</v>
      </c>
      <c r="BG52" s="171">
        <f t="shared" si="11"/>
        <v>0</v>
      </c>
      <c r="BH52" s="171">
        <f t="shared" si="11"/>
        <v>0</v>
      </c>
      <c r="BI52" s="171">
        <f t="shared" si="11"/>
        <v>0</v>
      </c>
      <c r="BJ52" s="171">
        <f t="shared" si="11"/>
        <v>0</v>
      </c>
      <c r="BK52" s="181"/>
      <c r="BL52" s="171"/>
      <c r="BM52" s="171"/>
      <c r="BN52" s="171"/>
      <c r="BO52" s="171"/>
      <c r="BP52" s="171"/>
      <c r="BQ52" s="171"/>
      <c r="BR52" s="171"/>
      <c r="BS52" s="171"/>
      <c r="BT52" s="171"/>
      <c r="BU52" s="171"/>
      <c r="BV52" s="171"/>
      <c r="BW52" s="171"/>
      <c r="BX52" s="184"/>
      <c r="BY52" s="171">
        <f t="shared" ref="BY52:CF52" si="12">SUM(BY50:BY50)</f>
        <v>0</v>
      </c>
      <c r="BZ52" s="171">
        <f t="shared" si="12"/>
        <v>0</v>
      </c>
      <c r="CA52" s="171">
        <f t="shared" si="12"/>
        <v>0</v>
      </c>
      <c r="CB52" s="171">
        <f t="shared" si="12"/>
        <v>0</v>
      </c>
      <c r="CC52" s="171">
        <f t="shared" si="12"/>
        <v>0</v>
      </c>
      <c r="CD52" s="171">
        <f t="shared" si="12"/>
        <v>0</v>
      </c>
      <c r="CE52" s="171">
        <f t="shared" si="12"/>
        <v>0</v>
      </c>
      <c r="CF52" s="174">
        <f t="shared" si="12"/>
        <v>0</v>
      </c>
    </row>
    <row r="53" spans="1:84" ht="15.75" customHeight="1" x14ac:dyDescent="0.25">
      <c r="A53" s="185" t="s">
        <v>186</v>
      </c>
      <c r="B53" s="186"/>
      <c r="C53" s="186"/>
      <c r="D53" s="187"/>
      <c r="E53" s="186"/>
      <c r="F53" s="186"/>
      <c r="G53" s="186"/>
      <c r="H53" s="186"/>
      <c r="I53" s="186"/>
      <c r="J53" s="186"/>
      <c r="K53" s="186"/>
      <c r="L53" s="186"/>
      <c r="M53" s="188">
        <f t="shared" ref="M53:AR53" si="13">M19+M26+M43+M48+M52</f>
        <v>15207.885188959999</v>
      </c>
      <c r="N53" s="188">
        <f t="shared" si="13"/>
        <v>14533.836313029999</v>
      </c>
      <c r="O53" s="188">
        <f t="shared" si="13"/>
        <v>3116.2740567122032</v>
      </c>
      <c r="P53" s="188">
        <f t="shared" si="13"/>
        <v>3480.9560000000001</v>
      </c>
      <c r="Q53" s="188">
        <f t="shared" si="13"/>
        <v>524.80000000000007</v>
      </c>
      <c r="R53" s="188">
        <f t="shared" si="13"/>
        <v>396.54999999999995</v>
      </c>
      <c r="S53" s="188">
        <f t="shared" si="13"/>
        <v>709.64699999999993</v>
      </c>
      <c r="T53" s="188">
        <f t="shared" si="13"/>
        <v>423.03999999999996</v>
      </c>
      <c r="U53" s="188">
        <f t="shared" si="13"/>
        <v>2112.1632000000004</v>
      </c>
      <c r="V53" s="188">
        <f t="shared" si="13"/>
        <v>9.8000000000000007</v>
      </c>
      <c r="W53" s="188">
        <f t="shared" si="13"/>
        <v>960.0773999999999</v>
      </c>
      <c r="X53" s="188">
        <f t="shared" si="13"/>
        <v>31.75</v>
      </c>
      <c r="Y53" s="188">
        <f t="shared" si="13"/>
        <v>4495.1000000000004</v>
      </c>
      <c r="Z53" s="188">
        <f t="shared" si="13"/>
        <v>55.4</v>
      </c>
      <c r="AA53" s="188">
        <f t="shared" si="13"/>
        <v>257</v>
      </c>
      <c r="AB53" s="188">
        <f t="shared" si="13"/>
        <v>61</v>
      </c>
      <c r="AC53" s="188">
        <f t="shared" si="13"/>
        <v>81</v>
      </c>
      <c r="AD53" s="188">
        <f t="shared" si="13"/>
        <v>61</v>
      </c>
      <c r="AE53" s="188">
        <f t="shared" si="13"/>
        <v>240.63</v>
      </c>
      <c r="AF53" s="188">
        <f t="shared" si="13"/>
        <v>940.34</v>
      </c>
      <c r="AG53" s="188">
        <f t="shared" si="13"/>
        <v>0</v>
      </c>
      <c r="AH53" s="188">
        <f t="shared" si="13"/>
        <v>564.41</v>
      </c>
      <c r="AI53" s="188">
        <f t="shared" si="13"/>
        <v>6.2069999999999999</v>
      </c>
      <c r="AJ53" s="188">
        <f t="shared" si="13"/>
        <v>0</v>
      </c>
      <c r="AK53" s="188">
        <f t="shared" si="13"/>
        <v>0.40699999999999997</v>
      </c>
      <c r="AL53" s="188">
        <f t="shared" si="13"/>
        <v>55.139999999999993</v>
      </c>
      <c r="AM53" s="188">
        <f t="shared" si="13"/>
        <v>24.632000000000001</v>
      </c>
      <c r="AN53" s="188">
        <f t="shared" si="13"/>
        <v>80.308999999999997</v>
      </c>
      <c r="AO53" s="188">
        <f t="shared" si="13"/>
        <v>40.519999999999996</v>
      </c>
      <c r="AP53" s="188">
        <f t="shared" si="13"/>
        <v>171.46</v>
      </c>
      <c r="AQ53" s="188">
        <f t="shared" si="13"/>
        <v>0.9840000000000001</v>
      </c>
      <c r="AR53" s="188">
        <f t="shared" si="13"/>
        <v>26.070000000000004</v>
      </c>
      <c r="AS53" s="188">
        <f t="shared" ref="AS53:BJ53" si="14">AS19+AS26+AS43+AS48+AS52</f>
        <v>3.8499999999999996</v>
      </c>
      <c r="AT53" s="188">
        <f t="shared" si="14"/>
        <v>242.73000000000002</v>
      </c>
      <c r="AU53" s="188">
        <f t="shared" si="14"/>
        <v>853</v>
      </c>
      <c r="AV53" s="188">
        <f t="shared" si="14"/>
        <v>735</v>
      </c>
      <c r="AW53" s="188">
        <f t="shared" si="14"/>
        <v>18</v>
      </c>
      <c r="AX53" s="188">
        <f t="shared" si="14"/>
        <v>0</v>
      </c>
      <c r="AY53" s="188">
        <f t="shared" si="14"/>
        <v>98</v>
      </c>
      <c r="AZ53" s="188">
        <f t="shared" si="14"/>
        <v>71</v>
      </c>
      <c r="BA53" s="188">
        <f t="shared" si="14"/>
        <v>217</v>
      </c>
      <c r="BB53" s="188">
        <f t="shared" si="14"/>
        <v>17</v>
      </c>
      <c r="BC53" s="188">
        <f t="shared" si="14"/>
        <v>16</v>
      </c>
      <c r="BD53" s="188">
        <f t="shared" si="14"/>
        <v>65</v>
      </c>
      <c r="BE53" s="188">
        <f t="shared" si="14"/>
        <v>51</v>
      </c>
      <c r="BF53" s="188">
        <f t="shared" si="14"/>
        <v>86</v>
      </c>
      <c r="BG53" s="188">
        <f t="shared" si="14"/>
        <v>0</v>
      </c>
      <c r="BH53" s="188">
        <f t="shared" si="14"/>
        <v>58</v>
      </c>
      <c r="BI53" s="188">
        <f t="shared" si="14"/>
        <v>0</v>
      </c>
      <c r="BJ53" s="188">
        <f t="shared" si="14"/>
        <v>253</v>
      </c>
      <c r="BK53" s="187"/>
      <c r="BL53" s="187"/>
      <c r="BM53" s="187"/>
      <c r="BN53" s="187"/>
      <c r="BO53" s="187"/>
      <c r="BP53" s="187"/>
      <c r="BQ53" s="187"/>
      <c r="BR53" s="187"/>
      <c r="BS53" s="187"/>
      <c r="BT53" s="187"/>
      <c r="BU53" s="187"/>
      <c r="BV53" s="187"/>
      <c r="BW53" s="187"/>
      <c r="BX53" s="187"/>
      <c r="BY53" s="187"/>
      <c r="BZ53" s="187"/>
      <c r="CA53" s="187"/>
      <c r="CB53" s="187"/>
      <c r="CC53" s="187"/>
      <c r="CD53" s="187"/>
      <c r="CE53" s="187"/>
      <c r="CF53" s="189"/>
    </row>
  </sheetData>
  <autoFilter ref="A3:CF7"/>
  <mergeCells count="134">
    <mergeCell ref="A44:CE44"/>
    <mergeCell ref="A49:CE49"/>
    <mergeCell ref="BL23:BL24"/>
    <mergeCell ref="BM23:BM24"/>
    <mergeCell ref="BT23:BT24"/>
    <mergeCell ref="BV23:BV24"/>
    <mergeCell ref="A27:CE27"/>
    <mergeCell ref="D31:D32"/>
    <mergeCell ref="AE31:AE32"/>
    <mergeCell ref="AF31:AF32"/>
    <mergeCell ref="AG31:AG32"/>
    <mergeCell ref="AH31:AH32"/>
    <mergeCell ref="AI31:AI32"/>
    <mergeCell ref="AJ31:AJ32"/>
    <mergeCell ref="AK31:AK32"/>
    <mergeCell ref="AL31:AL32"/>
    <mergeCell ref="AM31:AM32"/>
    <mergeCell ref="AN31:AN32"/>
    <mergeCell ref="AO31:AO32"/>
    <mergeCell ref="AP31:AP32"/>
    <mergeCell ref="AQ31:AQ32"/>
    <mergeCell ref="AR31:AR32"/>
    <mergeCell ref="AS31:AS32"/>
    <mergeCell ref="AT31:AT32"/>
    <mergeCell ref="BL31:BL32"/>
    <mergeCell ref="BM31:BM32"/>
    <mergeCell ref="A8:CE8"/>
    <mergeCell ref="A20:CE20"/>
    <mergeCell ref="AF21:AF22"/>
    <mergeCell ref="AH21:AH22"/>
    <mergeCell ref="AO21:AO22"/>
    <mergeCell ref="AP21:AP22"/>
    <mergeCell ref="AQ21:AQ22"/>
    <mergeCell ref="AR21:AR22"/>
    <mergeCell ref="AS21:AS22"/>
    <mergeCell ref="AT21:AT22"/>
    <mergeCell ref="BS21:BS22"/>
    <mergeCell ref="BT21:BT22"/>
    <mergeCell ref="BU21:BU22"/>
    <mergeCell ref="BV21:BV22"/>
    <mergeCell ref="BS31:BS32"/>
    <mergeCell ref="BT31:BT32"/>
    <mergeCell ref="BU31:BU32"/>
    <mergeCell ref="BV31:BV32"/>
    <mergeCell ref="H5:H7"/>
    <mergeCell ref="I5:I7"/>
    <mergeCell ref="AW5:AW7"/>
    <mergeCell ref="AX5:AX7"/>
    <mergeCell ref="AY5:AY7"/>
    <mergeCell ref="AZ5:AZ7"/>
    <mergeCell ref="BB5:BB7"/>
    <mergeCell ref="BC5:BC7"/>
    <mergeCell ref="BD5:BD7"/>
    <mergeCell ref="J6:J7"/>
    <mergeCell ref="K6:K7"/>
    <mergeCell ref="Q6:Q7"/>
    <mergeCell ref="R6:R7"/>
    <mergeCell ref="S6:S7"/>
    <mergeCell ref="T6:T7"/>
    <mergeCell ref="U6:U7"/>
    <mergeCell ref="V6:V7"/>
    <mergeCell ref="W6:W7"/>
    <mergeCell ref="X6:X7"/>
    <mergeCell ref="AU4:AU7"/>
    <mergeCell ref="AV4:AV7"/>
    <mergeCell ref="AW4:AZ4"/>
    <mergeCell ref="BA4:BA7"/>
    <mergeCell ref="BB4:BI4"/>
    <mergeCell ref="BJ4:BJ7"/>
    <mergeCell ref="BK4:BK7"/>
    <mergeCell ref="BN4:BN7"/>
    <mergeCell ref="BO4:BO7"/>
    <mergeCell ref="BE5:BE7"/>
    <mergeCell ref="BF5:BF7"/>
    <mergeCell ref="BG5:BG7"/>
    <mergeCell ref="BH5:BH7"/>
    <mergeCell ref="BI5:BI7"/>
    <mergeCell ref="AL4:AL7"/>
    <mergeCell ref="AM4:AM7"/>
    <mergeCell ref="AN4:AN7"/>
    <mergeCell ref="AO4:AO7"/>
    <mergeCell ref="AP4:AP7"/>
    <mergeCell ref="AQ4:AQ7"/>
    <mergeCell ref="AR4:AR7"/>
    <mergeCell ref="AS4:AS7"/>
    <mergeCell ref="AT4:AT7"/>
    <mergeCell ref="BU3:BU7"/>
    <mergeCell ref="BV3:BV7"/>
    <mergeCell ref="BW3:BW7"/>
    <mergeCell ref="BX3:BX7"/>
    <mergeCell ref="BY3:CE5"/>
    <mergeCell ref="CF3:CF7"/>
    <mergeCell ref="M4:M7"/>
    <mergeCell ref="N4:N7"/>
    <mergeCell ref="O4:O7"/>
    <mergeCell ref="P4:P7"/>
    <mergeCell ref="Q4:X5"/>
    <mergeCell ref="Y4:Y7"/>
    <mergeCell ref="Z4:Z7"/>
    <mergeCell ref="AA4:AA7"/>
    <mergeCell ref="AB4:AB7"/>
    <mergeCell ref="AC4:AC7"/>
    <mergeCell ref="AD4:AD7"/>
    <mergeCell ref="AE4:AE7"/>
    <mergeCell ref="AF4:AF7"/>
    <mergeCell ref="AG4:AG7"/>
    <mergeCell ref="AH4:AH7"/>
    <mergeCell ref="AI4:AI7"/>
    <mergeCell ref="AJ4:AJ7"/>
    <mergeCell ref="AK4:AK7"/>
    <mergeCell ref="A1:CF2"/>
    <mergeCell ref="A3:A7"/>
    <mergeCell ref="B3:B7"/>
    <mergeCell ref="C3:C7"/>
    <mergeCell ref="D3:D7"/>
    <mergeCell ref="E3:E7"/>
    <mergeCell ref="F3:F7"/>
    <mergeCell ref="G3:G7"/>
    <mergeCell ref="H3:I4"/>
    <mergeCell ref="J3:K5"/>
    <mergeCell ref="L3:L7"/>
    <mergeCell ref="M3:AD3"/>
    <mergeCell ref="AE3:AH3"/>
    <mergeCell ref="AI3:AN3"/>
    <mergeCell ref="AO3:AT3"/>
    <mergeCell ref="AU3:BK3"/>
    <mergeCell ref="BL3:BL7"/>
    <mergeCell ref="BM3:BM7"/>
    <mergeCell ref="BN3:BO3"/>
    <mergeCell ref="BP3:BP7"/>
    <mergeCell ref="BQ3:BQ7"/>
    <mergeCell ref="BR3:BR7"/>
    <mergeCell ref="BS3:BS7"/>
    <mergeCell ref="BT3:BT7"/>
  </mergeCells>
  <hyperlinks>
    <hyperlink ref="BX21" r:id="rId1"/>
    <hyperlink ref="BX22" r:id="rId2"/>
    <hyperlink ref="BX28" r:id="rId3"/>
  </hyperlinks>
  <pageMargins left="0.70833333333333304" right="0.70833333333333304" top="0.74791666666666701" bottom="0.74791666666666701" header="0.511811023622047" footer="0.511811023622047"/>
  <pageSetup paperSize="9" fitToHeight="0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8080"/>
    <pageSetUpPr fitToPage="1"/>
  </sheetPr>
  <dimension ref="A1:AIM1081"/>
  <sheetViews>
    <sheetView tabSelected="1" topLeftCell="A47" zoomScale="42" zoomScaleNormal="42" zoomScalePageLayoutView="32" workbookViewId="0">
      <selection activeCell="G59" sqref="G59"/>
    </sheetView>
  </sheetViews>
  <sheetFormatPr defaultColWidth="9.140625" defaultRowHeight="23.25" x14ac:dyDescent="0.35"/>
  <cols>
    <col min="1" max="1" width="16.7109375" style="284" customWidth="1"/>
    <col min="2" max="2" width="70.28515625" style="284" customWidth="1"/>
    <col min="3" max="3" width="54.85546875" style="284" customWidth="1"/>
    <col min="4" max="4" width="31.140625" style="284" customWidth="1"/>
    <col min="5" max="5" width="27.5703125" style="284" customWidth="1"/>
    <col min="6" max="6" width="26.7109375" style="284" customWidth="1"/>
    <col min="7" max="7" width="30.140625" style="286" customWidth="1"/>
    <col min="8" max="923" width="9.140625" style="288"/>
  </cols>
  <sheetData>
    <row r="1" spans="1:48" s="288" customFormat="1" ht="43.5" customHeight="1" x14ac:dyDescent="0.35">
      <c r="A1" s="319" t="s">
        <v>458</v>
      </c>
      <c r="B1" s="319"/>
      <c r="C1" s="319"/>
      <c r="D1" s="319"/>
      <c r="E1" s="319"/>
      <c r="F1" s="319"/>
      <c r="G1" s="319"/>
    </row>
    <row r="2" spans="1:48" s="288" customFormat="1" ht="113.25" customHeight="1" x14ac:dyDescent="0.35">
      <c r="A2" s="320" t="s">
        <v>0</v>
      </c>
      <c r="B2" s="321" t="s">
        <v>1</v>
      </c>
      <c r="C2" s="322" t="s">
        <v>2</v>
      </c>
      <c r="D2" s="322" t="s">
        <v>8</v>
      </c>
      <c r="E2" s="322" t="s">
        <v>9</v>
      </c>
      <c r="F2" s="322"/>
      <c r="G2" s="300" t="s">
        <v>13</v>
      </c>
    </row>
    <row r="3" spans="1:48" s="288" customFormat="1" ht="82.5" customHeight="1" x14ac:dyDescent="0.35">
      <c r="A3" s="320"/>
      <c r="B3" s="321"/>
      <c r="C3" s="322"/>
      <c r="D3" s="322"/>
      <c r="E3" s="322"/>
      <c r="F3" s="322"/>
      <c r="G3" s="323" t="s">
        <v>38</v>
      </c>
    </row>
    <row r="4" spans="1:48" ht="17.25" customHeight="1" x14ac:dyDescent="0.35">
      <c r="A4" s="320"/>
      <c r="B4" s="321"/>
      <c r="C4" s="322"/>
      <c r="D4" s="322" t="s">
        <v>43</v>
      </c>
      <c r="E4" s="322"/>
      <c r="F4" s="322"/>
      <c r="G4" s="323"/>
    </row>
    <row r="5" spans="1:48" ht="17.25" customHeight="1" x14ac:dyDescent="0.35">
      <c r="A5" s="320"/>
      <c r="B5" s="321"/>
      <c r="C5" s="322"/>
      <c r="D5" s="322"/>
      <c r="E5" s="322" t="s">
        <v>53</v>
      </c>
      <c r="F5" s="322" t="s">
        <v>54</v>
      </c>
      <c r="G5" s="323"/>
    </row>
    <row r="6" spans="1:48" s="288" customFormat="1" ht="57" customHeight="1" x14ac:dyDescent="0.35">
      <c r="A6" s="320"/>
      <c r="B6" s="321"/>
      <c r="C6" s="322"/>
      <c r="D6" s="322"/>
      <c r="E6" s="322"/>
      <c r="F6" s="322"/>
      <c r="G6" s="323"/>
    </row>
    <row r="7" spans="1:48" s="288" customFormat="1" ht="29.25" customHeight="1" x14ac:dyDescent="0.35">
      <c r="A7" s="324" t="s">
        <v>63</v>
      </c>
      <c r="B7" s="324"/>
      <c r="C7" s="324"/>
      <c r="D7" s="324"/>
      <c r="E7" s="324"/>
      <c r="F7" s="324"/>
      <c r="G7" s="324"/>
    </row>
    <row r="8" spans="1:48" s="290" customFormat="1" ht="260.25" customHeight="1" x14ac:dyDescent="0.35">
      <c r="A8" s="8">
        <v>1</v>
      </c>
      <c r="B8" s="8" t="s">
        <v>64</v>
      </c>
      <c r="C8" s="8" t="s">
        <v>65</v>
      </c>
      <c r="D8" s="8" t="s">
        <v>68</v>
      </c>
      <c r="E8" s="10">
        <v>2021</v>
      </c>
      <c r="F8" s="10">
        <v>2022</v>
      </c>
      <c r="G8" s="11">
        <v>42</v>
      </c>
      <c r="H8" s="289"/>
      <c r="I8" s="289"/>
      <c r="J8" s="289"/>
      <c r="K8" s="289"/>
      <c r="L8" s="289"/>
      <c r="M8" s="289"/>
      <c r="N8" s="289"/>
      <c r="O8" s="289"/>
      <c r="P8" s="289"/>
      <c r="Q8" s="289"/>
      <c r="R8" s="289"/>
      <c r="S8" s="289"/>
      <c r="T8" s="289"/>
      <c r="U8" s="289"/>
      <c r="V8" s="289"/>
      <c r="W8" s="289"/>
      <c r="X8" s="289"/>
      <c r="Y8" s="289"/>
      <c r="Z8" s="289"/>
      <c r="AA8" s="289"/>
      <c r="AB8" s="289"/>
      <c r="AC8" s="289"/>
      <c r="AD8" s="289"/>
      <c r="AE8" s="289"/>
      <c r="AF8" s="289"/>
      <c r="AG8" s="289"/>
      <c r="AH8" s="289"/>
      <c r="AI8" s="289"/>
      <c r="AJ8" s="289"/>
      <c r="AK8" s="289"/>
      <c r="AL8" s="289"/>
      <c r="AM8" s="289"/>
      <c r="AN8" s="289"/>
      <c r="AO8" s="289"/>
      <c r="AP8" s="289"/>
      <c r="AQ8" s="289"/>
      <c r="AR8" s="289"/>
      <c r="AS8" s="289"/>
      <c r="AT8" s="289"/>
      <c r="AU8" s="289"/>
      <c r="AV8" s="289"/>
    </row>
    <row r="9" spans="1:48" s="290" customFormat="1" ht="138.75" customHeight="1" x14ac:dyDescent="0.35">
      <c r="A9" s="8">
        <f t="shared" ref="A9:A17" si="0">A8+1</f>
        <v>2</v>
      </c>
      <c r="B9" s="8" t="s">
        <v>71</v>
      </c>
      <c r="C9" s="14" t="s">
        <v>72</v>
      </c>
      <c r="D9" s="15" t="s">
        <v>74</v>
      </c>
      <c r="E9" s="10">
        <v>2022</v>
      </c>
      <c r="F9" s="10">
        <v>2022</v>
      </c>
      <c r="G9" s="11">
        <v>6</v>
      </c>
      <c r="H9" s="289"/>
      <c r="I9" s="289"/>
      <c r="J9" s="289"/>
      <c r="K9" s="289"/>
      <c r="L9" s="289"/>
      <c r="M9" s="289"/>
      <c r="N9" s="289"/>
      <c r="O9" s="289"/>
      <c r="P9" s="289"/>
      <c r="Q9" s="289"/>
      <c r="R9" s="289"/>
      <c r="S9" s="289"/>
      <c r="T9" s="289"/>
      <c r="U9" s="289"/>
      <c r="V9" s="289"/>
      <c r="W9" s="289"/>
      <c r="X9" s="289"/>
      <c r="Y9" s="289"/>
      <c r="Z9" s="289"/>
      <c r="AA9" s="289"/>
      <c r="AB9" s="289"/>
      <c r="AC9" s="289"/>
      <c r="AD9" s="289"/>
      <c r="AE9" s="289"/>
      <c r="AF9" s="289"/>
      <c r="AG9" s="289"/>
      <c r="AH9" s="289"/>
      <c r="AI9" s="289"/>
      <c r="AJ9" s="289"/>
      <c r="AK9" s="289"/>
      <c r="AL9" s="289"/>
      <c r="AM9" s="289"/>
      <c r="AN9" s="289"/>
      <c r="AO9" s="289"/>
      <c r="AP9" s="289"/>
      <c r="AQ9" s="289"/>
      <c r="AR9" s="289"/>
      <c r="AS9" s="289"/>
      <c r="AT9" s="289"/>
      <c r="AU9" s="289"/>
      <c r="AV9" s="289"/>
    </row>
    <row r="10" spans="1:48" s="290" customFormat="1" ht="82.5" customHeight="1" x14ac:dyDescent="0.35">
      <c r="A10" s="8">
        <f t="shared" si="0"/>
        <v>3</v>
      </c>
      <c r="B10" s="9" t="s">
        <v>78</v>
      </c>
      <c r="C10" s="18" t="s">
        <v>77</v>
      </c>
      <c r="D10" s="9" t="s">
        <v>76</v>
      </c>
      <c r="E10" s="10">
        <v>2022</v>
      </c>
      <c r="F10" s="10">
        <v>2022</v>
      </c>
      <c r="G10" s="11">
        <v>7</v>
      </c>
      <c r="H10" s="289"/>
      <c r="I10" s="289"/>
      <c r="J10" s="289"/>
      <c r="K10" s="289"/>
      <c r="L10" s="289"/>
      <c r="M10" s="289"/>
      <c r="N10" s="289"/>
      <c r="O10" s="289"/>
      <c r="P10" s="289"/>
      <c r="Q10" s="289"/>
      <c r="R10" s="289"/>
      <c r="S10" s="289"/>
      <c r="T10" s="289"/>
      <c r="U10" s="289"/>
      <c r="V10" s="289"/>
      <c r="W10" s="289"/>
      <c r="X10" s="289"/>
      <c r="Y10" s="289"/>
      <c r="Z10" s="289"/>
      <c r="AA10" s="289"/>
      <c r="AB10" s="289"/>
      <c r="AC10" s="289"/>
      <c r="AD10" s="289"/>
      <c r="AE10" s="289"/>
      <c r="AF10" s="289"/>
      <c r="AG10" s="289"/>
      <c r="AH10" s="289"/>
      <c r="AI10" s="289"/>
      <c r="AJ10" s="289"/>
      <c r="AK10" s="289"/>
      <c r="AL10" s="289"/>
      <c r="AM10" s="289"/>
      <c r="AN10" s="289"/>
      <c r="AO10" s="289"/>
      <c r="AP10" s="289"/>
      <c r="AQ10" s="289"/>
      <c r="AR10" s="289"/>
      <c r="AS10" s="289"/>
      <c r="AT10" s="289"/>
      <c r="AU10" s="289"/>
      <c r="AV10" s="289"/>
    </row>
    <row r="11" spans="1:48" s="290" customFormat="1" ht="184.5" customHeight="1" x14ac:dyDescent="0.35">
      <c r="A11" s="8">
        <f t="shared" si="0"/>
        <v>4</v>
      </c>
      <c r="B11" s="8" t="s">
        <v>80</v>
      </c>
      <c r="C11" s="8" t="s">
        <v>81</v>
      </c>
      <c r="D11" s="9" t="s">
        <v>82</v>
      </c>
      <c r="E11" s="10">
        <v>2022</v>
      </c>
      <c r="F11" s="10">
        <v>2022</v>
      </c>
      <c r="G11" s="17">
        <v>0</v>
      </c>
      <c r="H11" s="289"/>
      <c r="I11" s="289"/>
      <c r="J11" s="289"/>
      <c r="K11" s="289"/>
      <c r="L11" s="289"/>
      <c r="M11" s="289"/>
      <c r="N11" s="289"/>
      <c r="O11" s="289"/>
      <c r="P11" s="289"/>
      <c r="Q11" s="289"/>
      <c r="R11" s="289"/>
      <c r="S11" s="289"/>
      <c r="T11" s="289"/>
      <c r="U11" s="289"/>
      <c r="V11" s="289"/>
      <c r="W11" s="289"/>
      <c r="X11" s="289"/>
      <c r="Y11" s="289"/>
      <c r="Z11" s="289"/>
      <c r="AA11" s="289"/>
      <c r="AB11" s="289"/>
      <c r="AC11" s="289"/>
      <c r="AD11" s="289"/>
      <c r="AE11" s="289"/>
      <c r="AF11" s="289"/>
      <c r="AG11" s="289"/>
      <c r="AH11" s="289"/>
      <c r="AI11" s="289"/>
      <c r="AJ11" s="289"/>
      <c r="AK11" s="289"/>
      <c r="AL11" s="289"/>
      <c r="AM11" s="289"/>
      <c r="AN11" s="289"/>
      <c r="AO11" s="289"/>
      <c r="AP11" s="289"/>
      <c r="AQ11" s="289"/>
      <c r="AR11" s="289"/>
      <c r="AS11" s="289"/>
      <c r="AT11" s="289"/>
      <c r="AU11" s="289"/>
      <c r="AV11" s="289"/>
    </row>
    <row r="12" spans="1:48" s="16" customFormat="1" ht="136.5" customHeight="1" x14ac:dyDescent="0.35">
      <c r="A12" s="8">
        <f t="shared" si="0"/>
        <v>5</v>
      </c>
      <c r="B12" s="9" t="s">
        <v>83</v>
      </c>
      <c r="C12" s="9" t="s">
        <v>84</v>
      </c>
      <c r="D12" s="12" t="s">
        <v>85</v>
      </c>
      <c r="E12" s="8">
        <v>2021</v>
      </c>
      <c r="F12" s="8">
        <v>2022</v>
      </c>
      <c r="G12" s="11">
        <v>5</v>
      </c>
      <c r="H12" s="289"/>
      <c r="I12" s="289"/>
      <c r="J12" s="289"/>
      <c r="K12" s="289"/>
      <c r="L12" s="289"/>
      <c r="M12" s="289"/>
      <c r="N12" s="289"/>
      <c r="O12" s="289"/>
      <c r="P12" s="289"/>
      <c r="Q12" s="289"/>
      <c r="R12" s="289"/>
      <c r="S12" s="289"/>
      <c r="T12" s="289"/>
      <c r="U12" s="289"/>
      <c r="V12" s="289"/>
      <c r="W12" s="289"/>
      <c r="X12" s="289"/>
      <c r="Y12" s="289"/>
      <c r="Z12" s="289"/>
      <c r="AA12" s="289"/>
      <c r="AB12" s="289"/>
      <c r="AC12" s="289"/>
      <c r="AD12" s="289"/>
      <c r="AE12" s="289"/>
      <c r="AF12" s="289"/>
      <c r="AG12" s="289"/>
      <c r="AH12" s="289"/>
      <c r="AI12" s="289"/>
      <c r="AJ12" s="289"/>
      <c r="AK12" s="289"/>
      <c r="AL12" s="289"/>
      <c r="AM12" s="289"/>
      <c r="AN12" s="289"/>
      <c r="AO12" s="289"/>
      <c r="AP12" s="289"/>
      <c r="AQ12" s="289"/>
      <c r="AR12" s="289"/>
      <c r="AS12" s="289"/>
      <c r="AT12" s="289"/>
      <c r="AU12" s="289"/>
      <c r="AV12" s="289"/>
    </row>
    <row r="13" spans="1:48" s="290" customFormat="1" ht="274.5" customHeight="1" x14ac:dyDescent="0.35">
      <c r="A13" s="8">
        <f t="shared" si="0"/>
        <v>6</v>
      </c>
      <c r="B13" s="8" t="s">
        <v>86</v>
      </c>
      <c r="C13" s="12" t="s">
        <v>87</v>
      </c>
      <c r="D13" s="12" t="s">
        <v>89</v>
      </c>
      <c r="E13" s="8">
        <v>2020</v>
      </c>
      <c r="F13" s="10">
        <v>2022</v>
      </c>
      <c r="G13" s="17">
        <v>2</v>
      </c>
      <c r="H13" s="289"/>
      <c r="I13" s="289"/>
      <c r="J13" s="289"/>
      <c r="K13" s="289"/>
      <c r="L13" s="289"/>
      <c r="M13" s="289"/>
      <c r="N13" s="289"/>
      <c r="O13" s="289"/>
      <c r="P13" s="289"/>
      <c r="Q13" s="289"/>
      <c r="R13" s="289"/>
      <c r="S13" s="289"/>
      <c r="T13" s="289"/>
      <c r="U13" s="289"/>
      <c r="V13" s="289"/>
      <c r="W13" s="289"/>
      <c r="X13" s="289"/>
      <c r="Y13" s="289"/>
      <c r="Z13" s="289"/>
      <c r="AA13" s="289"/>
      <c r="AB13" s="289"/>
      <c r="AC13" s="289"/>
      <c r="AD13" s="289"/>
      <c r="AE13" s="289"/>
      <c r="AF13" s="289"/>
      <c r="AG13" s="289"/>
      <c r="AH13" s="289"/>
      <c r="AI13" s="289"/>
      <c r="AJ13" s="289"/>
      <c r="AK13" s="289"/>
      <c r="AL13" s="289"/>
      <c r="AM13" s="289"/>
      <c r="AN13" s="289"/>
      <c r="AO13" s="289"/>
      <c r="AP13" s="289"/>
      <c r="AQ13" s="289"/>
      <c r="AR13" s="289"/>
      <c r="AS13" s="289"/>
      <c r="AT13" s="289"/>
      <c r="AU13" s="289"/>
      <c r="AV13" s="289"/>
    </row>
    <row r="14" spans="1:48" s="16" customFormat="1" ht="96" customHeight="1" x14ac:dyDescent="0.35">
      <c r="A14" s="8">
        <f t="shared" si="0"/>
        <v>7</v>
      </c>
      <c r="B14" s="20" t="s">
        <v>91</v>
      </c>
      <c r="C14" s="19" t="s">
        <v>92</v>
      </c>
      <c r="D14" s="19" t="s">
        <v>93</v>
      </c>
      <c r="E14" s="21">
        <v>2022</v>
      </c>
      <c r="F14" s="21">
        <v>2022</v>
      </c>
      <c r="G14" s="11">
        <v>6</v>
      </c>
      <c r="H14" s="289"/>
      <c r="I14" s="289"/>
      <c r="J14" s="289"/>
      <c r="K14" s="289"/>
      <c r="L14" s="289"/>
      <c r="M14" s="289"/>
      <c r="N14" s="289"/>
      <c r="O14" s="289"/>
      <c r="P14" s="289"/>
      <c r="Q14" s="289"/>
      <c r="R14" s="289"/>
      <c r="S14" s="289"/>
      <c r="T14" s="289"/>
      <c r="U14" s="289"/>
      <c r="V14" s="289"/>
      <c r="W14" s="289"/>
      <c r="X14" s="289"/>
      <c r="Y14" s="289"/>
      <c r="Z14" s="289"/>
      <c r="AA14" s="289"/>
      <c r="AB14" s="289"/>
      <c r="AC14" s="289"/>
      <c r="AD14" s="289"/>
      <c r="AE14" s="289"/>
      <c r="AF14" s="289"/>
      <c r="AG14" s="289"/>
      <c r="AH14" s="289"/>
      <c r="AI14" s="289"/>
      <c r="AJ14" s="289"/>
      <c r="AK14" s="289"/>
      <c r="AL14" s="289"/>
      <c r="AM14" s="289"/>
      <c r="AN14" s="289"/>
      <c r="AO14" s="289"/>
      <c r="AP14" s="289"/>
      <c r="AQ14" s="289"/>
      <c r="AR14" s="289"/>
      <c r="AS14" s="289"/>
      <c r="AT14" s="289"/>
      <c r="AU14" s="289"/>
      <c r="AV14" s="289"/>
    </row>
    <row r="15" spans="1:48" s="16" customFormat="1" ht="192.75" customHeight="1" x14ac:dyDescent="0.35">
      <c r="A15" s="8">
        <f t="shared" si="0"/>
        <v>8</v>
      </c>
      <c r="B15" s="9" t="s">
        <v>94</v>
      </c>
      <c r="C15" s="9" t="s">
        <v>95</v>
      </c>
      <c r="D15" s="19" t="s">
        <v>96</v>
      </c>
      <c r="E15" s="21">
        <v>2022</v>
      </c>
      <c r="F15" s="21">
        <v>2022</v>
      </c>
      <c r="G15" s="11">
        <v>0</v>
      </c>
      <c r="H15" s="289"/>
      <c r="I15" s="289"/>
      <c r="J15" s="289"/>
      <c r="K15" s="289"/>
      <c r="L15" s="289"/>
      <c r="M15" s="289"/>
      <c r="N15" s="289"/>
      <c r="O15" s="289"/>
      <c r="P15" s="289"/>
      <c r="Q15" s="289"/>
      <c r="R15" s="289"/>
      <c r="S15" s="289"/>
      <c r="T15" s="289"/>
      <c r="U15" s="289"/>
      <c r="V15" s="289"/>
      <c r="W15" s="289"/>
      <c r="X15" s="289"/>
      <c r="Y15" s="289"/>
      <c r="Z15" s="289"/>
      <c r="AA15" s="289"/>
      <c r="AB15" s="289"/>
      <c r="AC15" s="289"/>
      <c r="AD15" s="289"/>
      <c r="AE15" s="289"/>
      <c r="AF15" s="289"/>
      <c r="AG15" s="289"/>
      <c r="AH15" s="289"/>
      <c r="AI15" s="289"/>
      <c r="AJ15" s="289"/>
      <c r="AK15" s="289"/>
      <c r="AL15" s="289"/>
      <c r="AM15" s="289"/>
      <c r="AN15" s="289"/>
      <c r="AO15" s="289"/>
      <c r="AP15" s="289"/>
      <c r="AQ15" s="289"/>
      <c r="AR15" s="289"/>
      <c r="AS15" s="289"/>
      <c r="AT15" s="289"/>
      <c r="AU15" s="289"/>
      <c r="AV15" s="289"/>
    </row>
    <row r="16" spans="1:48" s="16" customFormat="1" ht="192.75" customHeight="1" x14ac:dyDescent="0.35">
      <c r="A16" s="8">
        <f t="shared" si="0"/>
        <v>9</v>
      </c>
      <c r="B16" s="20" t="s">
        <v>94</v>
      </c>
      <c r="C16" s="9" t="s">
        <v>97</v>
      </c>
      <c r="D16" s="19" t="s">
        <v>96</v>
      </c>
      <c r="E16" s="16">
        <v>2022</v>
      </c>
      <c r="F16" s="16">
        <v>2022</v>
      </c>
      <c r="G16" s="11">
        <v>0</v>
      </c>
      <c r="H16" s="289"/>
      <c r="I16" s="289"/>
      <c r="J16" s="289"/>
      <c r="K16" s="289"/>
      <c r="L16" s="289"/>
      <c r="M16" s="289"/>
      <c r="N16" s="289"/>
      <c r="O16" s="289"/>
      <c r="P16" s="289"/>
      <c r="Q16" s="289"/>
      <c r="R16" s="289"/>
      <c r="S16" s="289"/>
      <c r="T16" s="289"/>
      <c r="U16" s="289"/>
      <c r="V16" s="289"/>
      <c r="W16" s="289"/>
      <c r="X16" s="289"/>
      <c r="Y16" s="289"/>
      <c r="Z16" s="289"/>
      <c r="AA16" s="289"/>
      <c r="AB16" s="289"/>
      <c r="AC16" s="289"/>
      <c r="AD16" s="289"/>
      <c r="AE16" s="289"/>
      <c r="AF16" s="289"/>
      <c r="AG16" s="289"/>
      <c r="AH16" s="289"/>
      <c r="AI16" s="289"/>
      <c r="AJ16" s="289"/>
      <c r="AK16" s="289"/>
      <c r="AL16" s="289"/>
      <c r="AM16" s="289"/>
      <c r="AN16" s="289"/>
      <c r="AO16" s="289"/>
      <c r="AP16" s="289"/>
      <c r="AQ16" s="289"/>
      <c r="AR16" s="289"/>
      <c r="AS16" s="289"/>
      <c r="AT16" s="289"/>
      <c r="AU16" s="289"/>
      <c r="AV16" s="289"/>
    </row>
    <row r="17" spans="1:573" s="16" customFormat="1" ht="192.75" customHeight="1" x14ac:dyDescent="0.35">
      <c r="A17" s="8">
        <f t="shared" si="0"/>
        <v>10</v>
      </c>
      <c r="B17" s="20" t="s">
        <v>98</v>
      </c>
      <c r="C17" s="8" t="s">
        <v>99</v>
      </c>
      <c r="D17" s="19" t="s">
        <v>82</v>
      </c>
      <c r="E17" s="8">
        <v>2020</v>
      </c>
      <c r="F17" s="8">
        <v>2022</v>
      </c>
      <c r="G17" s="11">
        <v>40</v>
      </c>
      <c r="H17" s="289"/>
      <c r="I17" s="289"/>
      <c r="J17" s="289"/>
      <c r="K17" s="289"/>
      <c r="L17" s="289"/>
      <c r="M17" s="289"/>
      <c r="N17" s="289"/>
      <c r="O17" s="289"/>
      <c r="P17" s="289"/>
      <c r="Q17" s="289"/>
      <c r="R17" s="289"/>
      <c r="S17" s="289"/>
      <c r="T17" s="289"/>
      <c r="U17" s="289"/>
      <c r="V17" s="289"/>
      <c r="W17" s="289"/>
      <c r="X17" s="289"/>
      <c r="Y17" s="289"/>
      <c r="Z17" s="289"/>
      <c r="AA17" s="289"/>
      <c r="AB17" s="289"/>
      <c r="AC17" s="289"/>
      <c r="AD17" s="289"/>
      <c r="AE17" s="289"/>
      <c r="AF17" s="289"/>
      <c r="AG17" s="289"/>
      <c r="AH17" s="289"/>
      <c r="AI17" s="289"/>
      <c r="AJ17" s="289"/>
      <c r="AK17" s="289"/>
      <c r="AL17" s="289"/>
      <c r="AM17" s="289"/>
      <c r="AN17" s="289"/>
      <c r="AO17" s="289"/>
      <c r="AP17" s="289"/>
      <c r="AQ17" s="289"/>
      <c r="AR17" s="289"/>
      <c r="AS17" s="289"/>
      <c r="AT17" s="289"/>
      <c r="AU17" s="289"/>
      <c r="AV17" s="289"/>
    </row>
    <row r="18" spans="1:573" s="288" customFormat="1" ht="30.75" customHeight="1" x14ac:dyDescent="0.35">
      <c r="A18" s="22" t="s">
        <v>100</v>
      </c>
      <c r="B18" s="23"/>
      <c r="C18" s="24"/>
      <c r="D18" s="24"/>
      <c r="E18" s="23"/>
      <c r="F18" s="23"/>
      <c r="G18" s="26">
        <f t="shared" ref="G18" si="1">SUM(G8:G17)</f>
        <v>108</v>
      </c>
    </row>
    <row r="19" spans="1:573" s="287" customFormat="1" ht="32.25" customHeight="1" x14ac:dyDescent="0.35">
      <c r="A19" s="325" t="s">
        <v>101</v>
      </c>
      <c r="B19" s="325"/>
      <c r="C19" s="325"/>
      <c r="D19" s="325"/>
      <c r="E19" s="325"/>
      <c r="F19" s="325"/>
      <c r="G19" s="325"/>
      <c r="H19" s="288"/>
      <c r="I19" s="288"/>
      <c r="J19" s="288"/>
      <c r="K19" s="288"/>
      <c r="L19" s="288"/>
      <c r="M19" s="288"/>
      <c r="N19" s="288"/>
      <c r="O19" s="288"/>
      <c r="P19" s="288"/>
      <c r="Q19" s="288"/>
      <c r="R19" s="288"/>
      <c r="S19" s="288"/>
      <c r="T19" s="288"/>
      <c r="U19" s="288"/>
      <c r="V19" s="288"/>
      <c r="W19" s="288"/>
      <c r="X19" s="288"/>
      <c r="Y19" s="288"/>
      <c r="Z19" s="288"/>
      <c r="AA19" s="288"/>
      <c r="AB19" s="288"/>
      <c r="AC19" s="288"/>
      <c r="AD19" s="288"/>
      <c r="AE19" s="288"/>
      <c r="AF19" s="288"/>
      <c r="AG19" s="288"/>
      <c r="AH19" s="288"/>
      <c r="AI19" s="288"/>
      <c r="AJ19" s="288"/>
      <c r="AK19" s="288"/>
      <c r="AL19" s="288"/>
      <c r="AM19" s="288"/>
      <c r="AN19" s="288"/>
      <c r="AO19" s="288"/>
      <c r="AP19" s="288"/>
      <c r="AQ19" s="288"/>
      <c r="AR19" s="288"/>
      <c r="AS19" s="288"/>
      <c r="AT19" s="288"/>
      <c r="AU19" s="288"/>
      <c r="AV19" s="288"/>
    </row>
    <row r="20" spans="1:573" s="45" customFormat="1" ht="144" customHeight="1" x14ac:dyDescent="0.35">
      <c r="A20" s="27">
        <f>A17+1</f>
        <v>11</v>
      </c>
      <c r="B20" s="27" t="s">
        <v>105</v>
      </c>
      <c r="C20" s="291" t="s">
        <v>104</v>
      </c>
      <c r="D20" s="28" t="s">
        <v>106</v>
      </c>
      <c r="E20" s="32">
        <v>2020</v>
      </c>
      <c r="F20" s="32">
        <v>2022</v>
      </c>
      <c r="G20" s="30">
        <v>0</v>
      </c>
      <c r="H20" s="289"/>
      <c r="I20" s="289"/>
      <c r="J20" s="289"/>
      <c r="K20" s="289"/>
      <c r="L20" s="289"/>
      <c r="M20" s="289"/>
      <c r="N20" s="289"/>
      <c r="O20" s="289"/>
      <c r="P20" s="289"/>
      <c r="Q20" s="289"/>
      <c r="R20" s="289"/>
      <c r="S20" s="289"/>
      <c r="T20" s="289"/>
      <c r="U20" s="289"/>
      <c r="V20" s="289"/>
      <c r="W20" s="289"/>
      <c r="X20" s="289"/>
      <c r="Y20" s="289"/>
      <c r="Z20" s="289"/>
      <c r="AA20" s="289"/>
      <c r="AB20" s="289"/>
      <c r="AC20" s="289"/>
      <c r="AD20" s="289"/>
      <c r="AE20" s="289"/>
      <c r="AF20" s="289"/>
      <c r="AG20" s="289"/>
      <c r="AH20" s="289"/>
      <c r="AI20" s="289"/>
      <c r="AJ20" s="289"/>
      <c r="AK20" s="289"/>
      <c r="AL20" s="289"/>
      <c r="AM20" s="289"/>
      <c r="AN20" s="289"/>
      <c r="AO20" s="289"/>
      <c r="AP20" s="289"/>
      <c r="AQ20" s="289"/>
      <c r="AR20" s="289"/>
      <c r="AS20" s="289"/>
      <c r="AT20" s="289"/>
      <c r="AU20" s="289"/>
      <c r="AV20" s="289"/>
      <c r="AW20" s="289"/>
      <c r="AX20" s="289"/>
      <c r="AY20" s="289"/>
      <c r="AZ20" s="289"/>
      <c r="BA20" s="289"/>
      <c r="BB20" s="289"/>
      <c r="BC20" s="289"/>
      <c r="BD20" s="289"/>
      <c r="BE20" s="289"/>
      <c r="BF20" s="289"/>
      <c r="BG20" s="289"/>
      <c r="BH20" s="289"/>
      <c r="BI20" s="289"/>
      <c r="BJ20" s="289"/>
      <c r="BK20" s="289"/>
      <c r="BL20" s="289"/>
      <c r="BM20" s="289"/>
      <c r="BN20" s="289"/>
      <c r="BO20" s="289"/>
      <c r="BP20" s="289"/>
      <c r="BQ20" s="289"/>
      <c r="BR20" s="289"/>
      <c r="BS20" s="289"/>
      <c r="BT20" s="289"/>
      <c r="BU20" s="289"/>
      <c r="BV20" s="289"/>
      <c r="BW20" s="289"/>
      <c r="BX20" s="289"/>
      <c r="BY20" s="289"/>
      <c r="BZ20" s="289"/>
      <c r="CA20" s="289"/>
      <c r="CB20" s="289"/>
      <c r="CC20" s="289"/>
      <c r="CD20" s="289"/>
      <c r="CE20" s="289"/>
      <c r="CF20" s="289"/>
      <c r="CG20" s="289"/>
      <c r="CH20" s="289"/>
      <c r="CI20" s="289"/>
      <c r="CJ20" s="289"/>
      <c r="CK20" s="289"/>
      <c r="CL20" s="289"/>
      <c r="CM20" s="289"/>
      <c r="CN20" s="289"/>
      <c r="CO20" s="289"/>
      <c r="CP20" s="289"/>
      <c r="CQ20" s="289"/>
      <c r="CR20" s="289"/>
      <c r="CS20" s="289"/>
      <c r="CT20" s="289"/>
      <c r="CU20" s="289"/>
      <c r="CV20" s="289"/>
      <c r="CW20" s="289"/>
      <c r="CX20" s="289"/>
      <c r="CY20" s="289"/>
      <c r="CZ20" s="289"/>
      <c r="DA20" s="289"/>
      <c r="DB20" s="289"/>
      <c r="DC20" s="289"/>
      <c r="DD20" s="289"/>
      <c r="DE20" s="289"/>
      <c r="DF20" s="289"/>
      <c r="DG20" s="289"/>
      <c r="DH20" s="289"/>
      <c r="DI20" s="289"/>
      <c r="DJ20" s="289"/>
      <c r="DK20" s="289"/>
      <c r="DL20" s="289"/>
      <c r="DM20" s="289"/>
      <c r="DN20" s="289"/>
      <c r="DO20" s="289"/>
      <c r="DP20" s="289"/>
      <c r="DQ20" s="289"/>
      <c r="DR20" s="289"/>
      <c r="DS20" s="289"/>
      <c r="DT20" s="289"/>
      <c r="DU20" s="289"/>
      <c r="DV20" s="289"/>
      <c r="DW20" s="289"/>
      <c r="DX20" s="289"/>
      <c r="DY20" s="289"/>
      <c r="DZ20" s="289"/>
      <c r="EA20" s="289"/>
      <c r="EB20" s="289"/>
      <c r="EC20" s="289"/>
      <c r="ED20" s="289"/>
      <c r="EE20" s="289"/>
      <c r="EF20" s="289"/>
      <c r="EG20" s="289"/>
      <c r="EH20" s="289"/>
      <c r="EI20" s="289"/>
      <c r="EJ20" s="289"/>
      <c r="EK20" s="289"/>
      <c r="EL20" s="289"/>
      <c r="EM20" s="289"/>
      <c r="EN20" s="289"/>
      <c r="EO20" s="289"/>
      <c r="EP20" s="289"/>
      <c r="EQ20" s="289"/>
      <c r="ER20" s="289"/>
      <c r="ES20" s="289"/>
      <c r="ET20" s="289"/>
      <c r="EU20" s="289"/>
      <c r="EV20" s="289"/>
      <c r="EW20" s="289"/>
      <c r="EX20" s="289"/>
      <c r="EY20" s="289"/>
      <c r="EZ20" s="289"/>
      <c r="FA20" s="289"/>
      <c r="FB20" s="289"/>
      <c r="FC20" s="289"/>
      <c r="FD20" s="289"/>
      <c r="FE20" s="289"/>
      <c r="FF20" s="289"/>
      <c r="FG20" s="289"/>
      <c r="FH20" s="289"/>
      <c r="FI20" s="289"/>
      <c r="FJ20" s="289"/>
      <c r="FK20" s="289"/>
      <c r="FL20" s="289"/>
      <c r="FM20" s="289"/>
      <c r="FN20" s="289"/>
      <c r="FO20" s="289"/>
      <c r="FP20" s="289"/>
      <c r="FQ20" s="289"/>
      <c r="FR20" s="289"/>
      <c r="FS20" s="289"/>
      <c r="FT20" s="289"/>
      <c r="FU20" s="289"/>
      <c r="FV20" s="289"/>
      <c r="FW20" s="289"/>
      <c r="FX20" s="289"/>
      <c r="FY20" s="289"/>
      <c r="FZ20" s="289"/>
      <c r="GA20" s="289"/>
      <c r="GB20" s="289"/>
      <c r="GC20" s="289"/>
      <c r="GD20" s="289"/>
      <c r="GE20" s="289"/>
      <c r="GF20" s="289"/>
      <c r="GG20" s="289"/>
      <c r="GH20" s="289"/>
      <c r="GI20" s="289"/>
      <c r="GJ20" s="289"/>
      <c r="GK20" s="289"/>
      <c r="GL20" s="289"/>
      <c r="GM20" s="289"/>
      <c r="GN20" s="289"/>
      <c r="GO20" s="289"/>
      <c r="GP20" s="289"/>
      <c r="GQ20" s="289"/>
      <c r="GR20" s="289"/>
      <c r="GS20" s="289"/>
      <c r="GT20" s="289"/>
      <c r="GU20" s="289"/>
      <c r="GV20" s="289"/>
      <c r="GW20" s="289"/>
      <c r="GX20" s="289"/>
      <c r="GY20" s="289"/>
      <c r="GZ20" s="289"/>
      <c r="HA20" s="289"/>
      <c r="HB20" s="289"/>
      <c r="HC20" s="289"/>
      <c r="HD20" s="289"/>
      <c r="HE20" s="289"/>
      <c r="HF20" s="289"/>
      <c r="HG20" s="289"/>
      <c r="HH20" s="289"/>
      <c r="HI20" s="289"/>
      <c r="HJ20" s="289"/>
      <c r="HK20" s="289"/>
      <c r="HL20" s="289"/>
      <c r="HM20" s="289"/>
      <c r="HN20" s="289"/>
      <c r="HO20" s="289"/>
      <c r="HP20" s="289"/>
      <c r="HQ20" s="289"/>
      <c r="HR20" s="289"/>
      <c r="HS20" s="289"/>
      <c r="HT20" s="289"/>
      <c r="HU20" s="289"/>
      <c r="HV20" s="289"/>
      <c r="HW20" s="289"/>
      <c r="HX20" s="289"/>
      <c r="HY20" s="289"/>
      <c r="HZ20" s="289"/>
      <c r="IA20" s="289"/>
      <c r="IB20" s="289"/>
      <c r="IC20" s="289"/>
      <c r="ID20" s="289"/>
      <c r="IE20" s="289"/>
      <c r="IF20" s="289"/>
      <c r="IG20" s="289"/>
      <c r="IH20" s="289"/>
      <c r="II20" s="289"/>
      <c r="IJ20" s="289"/>
      <c r="IK20" s="289"/>
      <c r="IL20" s="289"/>
      <c r="IM20" s="289"/>
      <c r="IN20" s="289"/>
      <c r="IO20" s="289"/>
      <c r="IP20" s="289"/>
      <c r="IQ20" s="289"/>
      <c r="IR20" s="289"/>
      <c r="IS20" s="289"/>
      <c r="IT20" s="289"/>
      <c r="IU20" s="289"/>
      <c r="IV20" s="289"/>
      <c r="IW20" s="289"/>
      <c r="IX20" s="289"/>
      <c r="IY20" s="289"/>
      <c r="IZ20" s="289"/>
      <c r="JA20" s="289"/>
      <c r="JB20" s="289"/>
      <c r="JC20" s="289"/>
      <c r="JD20" s="289"/>
      <c r="JE20" s="289"/>
      <c r="JF20" s="289"/>
      <c r="JG20" s="289"/>
      <c r="JH20" s="289"/>
      <c r="JI20" s="289"/>
      <c r="JJ20" s="289"/>
      <c r="JK20" s="289"/>
      <c r="JL20" s="289"/>
      <c r="JM20" s="289"/>
      <c r="JN20" s="289"/>
      <c r="JO20" s="289"/>
      <c r="JP20" s="289"/>
      <c r="JQ20" s="289"/>
      <c r="JR20" s="289"/>
      <c r="JS20" s="289"/>
      <c r="JT20" s="289"/>
      <c r="JU20" s="289"/>
      <c r="JV20" s="289"/>
      <c r="JW20" s="289"/>
      <c r="JX20" s="289"/>
      <c r="JY20" s="289"/>
      <c r="JZ20" s="289"/>
      <c r="KA20" s="289"/>
      <c r="KB20" s="289"/>
      <c r="KC20" s="289"/>
      <c r="KD20" s="289"/>
      <c r="KE20" s="289"/>
      <c r="KF20" s="289"/>
      <c r="KG20" s="289"/>
      <c r="KH20" s="289"/>
      <c r="KI20" s="289"/>
      <c r="KJ20" s="289"/>
      <c r="KK20" s="289"/>
      <c r="KL20" s="289"/>
      <c r="KM20" s="289"/>
      <c r="KN20" s="289"/>
      <c r="KO20" s="289"/>
      <c r="KP20" s="289"/>
      <c r="KQ20" s="289"/>
      <c r="KR20" s="289"/>
      <c r="KS20" s="289"/>
      <c r="KT20" s="289"/>
      <c r="KU20" s="289"/>
      <c r="KV20" s="289"/>
      <c r="KW20" s="289"/>
      <c r="KX20" s="289"/>
      <c r="KY20" s="289"/>
      <c r="KZ20" s="289"/>
      <c r="LA20" s="289"/>
      <c r="LB20" s="289"/>
      <c r="LC20" s="289"/>
      <c r="LD20" s="289"/>
      <c r="LE20" s="289"/>
      <c r="LF20" s="289"/>
      <c r="LG20" s="289"/>
      <c r="LH20" s="289"/>
      <c r="LI20" s="289"/>
      <c r="LJ20" s="289"/>
      <c r="LK20" s="289"/>
      <c r="LL20" s="289"/>
      <c r="LM20" s="289"/>
      <c r="LN20" s="289"/>
      <c r="LO20" s="289"/>
      <c r="LP20" s="289"/>
      <c r="LQ20" s="289"/>
      <c r="LR20" s="289"/>
      <c r="LS20" s="289"/>
      <c r="LT20" s="289"/>
      <c r="LU20" s="289"/>
      <c r="LV20" s="289"/>
      <c r="LW20" s="289"/>
      <c r="LX20" s="289"/>
      <c r="LY20" s="289"/>
      <c r="LZ20" s="289"/>
      <c r="MA20" s="289"/>
      <c r="MB20" s="289"/>
      <c r="MC20" s="289"/>
      <c r="MD20" s="289"/>
      <c r="ME20" s="289"/>
      <c r="MF20" s="289"/>
      <c r="MG20" s="289"/>
      <c r="MH20" s="289"/>
      <c r="MI20" s="289"/>
      <c r="MJ20" s="289"/>
      <c r="MK20" s="289"/>
      <c r="ML20" s="289"/>
      <c r="MM20" s="289"/>
      <c r="MN20" s="289"/>
      <c r="MO20" s="289"/>
      <c r="MP20" s="289"/>
      <c r="MQ20" s="289"/>
      <c r="MR20" s="289"/>
      <c r="MS20" s="289"/>
      <c r="MT20" s="289"/>
      <c r="MU20" s="289"/>
      <c r="MV20" s="289"/>
      <c r="MW20" s="289"/>
      <c r="MX20" s="289"/>
      <c r="MY20" s="289"/>
      <c r="MZ20" s="289"/>
      <c r="NA20" s="289"/>
      <c r="NB20" s="289"/>
      <c r="NC20" s="289"/>
      <c r="ND20" s="289"/>
      <c r="NE20" s="289"/>
      <c r="NF20" s="289"/>
      <c r="NG20" s="289"/>
      <c r="NH20" s="289"/>
      <c r="NI20" s="289"/>
      <c r="NJ20" s="289"/>
      <c r="NK20" s="289"/>
      <c r="NL20" s="289"/>
      <c r="NM20" s="289"/>
      <c r="NN20" s="289"/>
      <c r="NO20" s="289"/>
      <c r="NP20" s="289"/>
      <c r="NQ20" s="289"/>
      <c r="NR20" s="289"/>
      <c r="NS20" s="289"/>
      <c r="NT20" s="289"/>
      <c r="NU20" s="289"/>
      <c r="NV20" s="289"/>
      <c r="NW20" s="289"/>
      <c r="NX20" s="289"/>
      <c r="NY20" s="289"/>
      <c r="NZ20" s="289"/>
      <c r="OA20" s="289"/>
      <c r="OB20" s="289"/>
      <c r="OC20" s="289"/>
      <c r="OD20" s="289"/>
      <c r="OE20" s="289"/>
      <c r="OF20" s="289"/>
      <c r="OG20" s="289"/>
      <c r="OH20" s="289"/>
      <c r="OI20" s="289"/>
      <c r="OJ20" s="289"/>
      <c r="OK20" s="289"/>
      <c r="OL20" s="289"/>
      <c r="OM20" s="289"/>
      <c r="ON20" s="289"/>
      <c r="OO20" s="289"/>
      <c r="OP20" s="289"/>
      <c r="OQ20" s="289"/>
      <c r="OR20" s="289"/>
      <c r="OS20" s="289"/>
      <c r="OT20" s="289"/>
      <c r="OU20" s="289"/>
      <c r="OV20" s="289"/>
      <c r="OW20" s="289"/>
      <c r="OX20" s="289"/>
      <c r="OY20" s="289"/>
      <c r="OZ20" s="289"/>
      <c r="PA20" s="289"/>
      <c r="PB20" s="289"/>
      <c r="PC20" s="289"/>
      <c r="PD20" s="289"/>
      <c r="PE20" s="289"/>
      <c r="PF20" s="289"/>
      <c r="PG20" s="289"/>
      <c r="PH20" s="289"/>
      <c r="PI20" s="289"/>
      <c r="PJ20" s="289"/>
      <c r="PK20" s="289"/>
      <c r="PL20" s="289"/>
      <c r="PM20" s="289"/>
      <c r="PN20" s="289"/>
      <c r="PO20" s="289"/>
      <c r="PP20" s="289"/>
      <c r="PQ20" s="289"/>
      <c r="PR20" s="289"/>
      <c r="PS20" s="289"/>
      <c r="PT20" s="289"/>
      <c r="PU20" s="289"/>
      <c r="PV20" s="289"/>
      <c r="PW20" s="289"/>
      <c r="PX20" s="289"/>
      <c r="PY20" s="289"/>
      <c r="PZ20" s="289"/>
      <c r="QA20" s="289"/>
      <c r="QB20" s="289"/>
      <c r="QC20" s="289"/>
      <c r="QD20" s="289"/>
      <c r="QE20" s="289"/>
      <c r="QF20" s="289"/>
      <c r="QG20" s="289"/>
      <c r="QH20" s="289"/>
      <c r="QI20" s="289"/>
      <c r="QJ20" s="289"/>
      <c r="QK20" s="289"/>
      <c r="QL20" s="289"/>
      <c r="QM20" s="289"/>
      <c r="QN20" s="289"/>
      <c r="QO20" s="289"/>
      <c r="QP20" s="289"/>
      <c r="QQ20" s="289"/>
      <c r="QR20" s="289"/>
      <c r="QS20" s="289"/>
      <c r="QT20" s="289"/>
      <c r="QU20" s="289"/>
      <c r="QV20" s="289"/>
      <c r="QW20" s="289"/>
      <c r="QX20" s="289"/>
      <c r="QY20" s="289"/>
      <c r="QZ20" s="289"/>
      <c r="RA20" s="289"/>
      <c r="RB20" s="289"/>
      <c r="RC20" s="289"/>
      <c r="RD20" s="289"/>
      <c r="RE20" s="289"/>
      <c r="RF20" s="289"/>
      <c r="RG20" s="289"/>
      <c r="RH20" s="289"/>
      <c r="RI20" s="289"/>
      <c r="RJ20" s="289"/>
      <c r="RK20" s="289"/>
      <c r="RL20" s="289"/>
      <c r="RM20" s="289"/>
      <c r="RN20" s="289"/>
      <c r="RO20" s="289"/>
      <c r="RP20" s="289"/>
      <c r="RQ20" s="289"/>
      <c r="RR20" s="289"/>
      <c r="RS20" s="289"/>
      <c r="RT20" s="289"/>
      <c r="RU20" s="289"/>
      <c r="RV20" s="289"/>
      <c r="RW20" s="289"/>
      <c r="RX20" s="289"/>
      <c r="RY20" s="289"/>
      <c r="RZ20" s="289"/>
      <c r="SA20" s="289"/>
      <c r="SB20" s="289"/>
      <c r="SC20" s="289"/>
      <c r="SD20" s="289"/>
      <c r="SE20" s="289"/>
      <c r="SF20" s="289"/>
      <c r="SG20" s="289"/>
      <c r="SH20" s="289"/>
      <c r="SI20" s="289"/>
      <c r="SJ20" s="289"/>
      <c r="SK20" s="289"/>
      <c r="SL20" s="289"/>
      <c r="SM20" s="289"/>
      <c r="SN20" s="289"/>
      <c r="SO20" s="289"/>
      <c r="SP20" s="289"/>
      <c r="SQ20" s="289"/>
      <c r="SR20" s="289"/>
      <c r="SS20" s="289"/>
      <c r="ST20" s="289"/>
      <c r="SU20" s="289"/>
      <c r="SV20" s="289"/>
      <c r="SW20" s="289"/>
      <c r="SX20" s="289"/>
      <c r="SY20" s="289"/>
      <c r="SZ20" s="289"/>
      <c r="TA20" s="289"/>
      <c r="TB20" s="289"/>
      <c r="TC20" s="289"/>
      <c r="TD20" s="289"/>
      <c r="TE20" s="289"/>
      <c r="TF20" s="289"/>
      <c r="TG20" s="289"/>
      <c r="TH20" s="289"/>
      <c r="TI20" s="289"/>
      <c r="TJ20" s="289"/>
      <c r="TK20" s="289"/>
      <c r="TL20" s="289"/>
      <c r="TM20" s="289"/>
      <c r="TN20" s="289"/>
      <c r="TO20" s="289"/>
      <c r="TP20" s="289"/>
      <c r="TQ20" s="289"/>
      <c r="TR20" s="289"/>
      <c r="TS20" s="289"/>
      <c r="TT20" s="289"/>
      <c r="TU20" s="289"/>
      <c r="TV20" s="289"/>
      <c r="TW20" s="289"/>
      <c r="TX20" s="289"/>
      <c r="TY20" s="289"/>
      <c r="TZ20" s="289"/>
      <c r="UA20" s="289"/>
      <c r="UB20" s="289"/>
      <c r="UC20" s="289"/>
      <c r="UD20" s="289"/>
      <c r="UE20" s="289"/>
      <c r="UF20" s="289"/>
      <c r="UG20" s="289"/>
      <c r="UH20" s="289"/>
      <c r="UI20" s="289"/>
      <c r="UJ20" s="289"/>
      <c r="UK20" s="289"/>
      <c r="UL20" s="289"/>
      <c r="UM20" s="289"/>
      <c r="UN20" s="289"/>
      <c r="UO20" s="289"/>
      <c r="UP20" s="289"/>
      <c r="UQ20" s="289"/>
      <c r="UR20" s="289"/>
      <c r="US20" s="289"/>
      <c r="UT20" s="289"/>
      <c r="UU20" s="289"/>
      <c r="UV20" s="289"/>
      <c r="UW20" s="289"/>
      <c r="UX20" s="289"/>
      <c r="UY20" s="289"/>
      <c r="UZ20" s="289"/>
      <c r="VA20" s="289"/>
    </row>
    <row r="21" spans="1:573" s="23" customFormat="1" ht="29.25" customHeight="1" x14ac:dyDescent="0.35">
      <c r="A21" s="23" t="s">
        <v>100</v>
      </c>
      <c r="G21" s="35">
        <f t="shared" ref="G21" si="2">SUM(G20:G20)</f>
        <v>0</v>
      </c>
      <c r="H21" s="289"/>
      <c r="I21" s="289"/>
      <c r="J21" s="289"/>
      <c r="K21" s="289"/>
      <c r="L21" s="289"/>
      <c r="M21" s="289"/>
      <c r="N21" s="289"/>
      <c r="O21" s="289"/>
      <c r="P21" s="289"/>
      <c r="Q21" s="289"/>
      <c r="R21" s="289"/>
      <c r="S21" s="289"/>
      <c r="T21" s="289"/>
      <c r="U21" s="289"/>
      <c r="V21" s="289"/>
      <c r="W21" s="289"/>
      <c r="X21" s="289"/>
      <c r="Y21" s="289"/>
      <c r="Z21" s="289"/>
      <c r="AA21" s="289"/>
      <c r="AB21" s="289"/>
      <c r="AC21" s="289"/>
      <c r="AD21" s="289"/>
      <c r="AE21" s="289"/>
      <c r="AF21" s="289"/>
      <c r="AG21" s="289"/>
      <c r="AH21" s="289"/>
      <c r="AI21" s="289"/>
      <c r="AJ21" s="289"/>
      <c r="AK21" s="289"/>
      <c r="AL21" s="289"/>
      <c r="AM21" s="289"/>
      <c r="AN21" s="289"/>
      <c r="AO21" s="289"/>
      <c r="AP21" s="289"/>
      <c r="AQ21" s="289"/>
      <c r="AR21" s="289"/>
      <c r="AS21" s="289"/>
      <c r="AT21" s="289"/>
      <c r="AU21" s="289"/>
      <c r="AV21" s="289"/>
      <c r="AW21" s="289"/>
      <c r="AX21" s="289"/>
      <c r="AY21" s="289"/>
      <c r="AZ21" s="289"/>
      <c r="BA21" s="289"/>
      <c r="BB21" s="289"/>
      <c r="BC21" s="289"/>
      <c r="BD21" s="289"/>
      <c r="BE21" s="289"/>
      <c r="BF21" s="289"/>
      <c r="BG21" s="289"/>
      <c r="BH21" s="289"/>
      <c r="BI21" s="289"/>
      <c r="BJ21" s="289"/>
      <c r="BK21" s="289"/>
      <c r="BL21" s="289"/>
      <c r="BM21" s="289"/>
      <c r="BN21" s="289"/>
      <c r="BO21" s="289"/>
      <c r="BP21" s="289"/>
      <c r="BQ21" s="289"/>
      <c r="BR21" s="289"/>
      <c r="BS21" s="289"/>
      <c r="BT21" s="289"/>
      <c r="BU21" s="289"/>
      <c r="BV21" s="289"/>
      <c r="BW21" s="289"/>
      <c r="BX21" s="289"/>
      <c r="BY21" s="289"/>
      <c r="BZ21" s="289"/>
      <c r="CA21" s="289"/>
      <c r="CB21" s="289"/>
      <c r="CC21" s="289"/>
      <c r="CD21" s="289"/>
      <c r="CE21" s="289"/>
      <c r="CF21" s="289"/>
      <c r="CG21" s="289"/>
      <c r="CH21" s="289"/>
      <c r="CI21" s="289"/>
      <c r="CJ21" s="289"/>
      <c r="CK21" s="289"/>
      <c r="CL21" s="289"/>
      <c r="CM21" s="289"/>
      <c r="CN21" s="289"/>
      <c r="CO21" s="289"/>
      <c r="CP21" s="289"/>
      <c r="CQ21" s="289"/>
      <c r="CR21" s="289"/>
      <c r="CS21" s="289"/>
      <c r="CT21" s="289"/>
      <c r="CU21" s="289"/>
      <c r="CV21" s="289"/>
      <c r="CW21" s="289"/>
      <c r="CX21" s="289"/>
      <c r="CY21" s="289"/>
      <c r="CZ21" s="289"/>
      <c r="DA21" s="289"/>
      <c r="DB21" s="289"/>
      <c r="DC21" s="289"/>
      <c r="DD21" s="289"/>
      <c r="DE21" s="289"/>
      <c r="DF21" s="289"/>
      <c r="DG21" s="289"/>
      <c r="DH21" s="289"/>
      <c r="DI21" s="289"/>
      <c r="DJ21" s="289"/>
      <c r="DK21" s="289"/>
      <c r="DL21" s="289"/>
      <c r="DM21" s="289"/>
      <c r="DN21" s="289"/>
      <c r="DO21" s="289"/>
      <c r="DP21" s="289"/>
      <c r="DQ21" s="289"/>
      <c r="DR21" s="289"/>
      <c r="DS21" s="289"/>
      <c r="DT21" s="289"/>
      <c r="DU21" s="289"/>
      <c r="DV21" s="289"/>
      <c r="DW21" s="289"/>
      <c r="DX21" s="289"/>
      <c r="DY21" s="289"/>
      <c r="DZ21" s="289"/>
      <c r="EA21" s="289"/>
      <c r="EB21" s="289"/>
      <c r="EC21" s="289"/>
      <c r="ED21" s="289"/>
      <c r="EE21" s="289"/>
      <c r="EF21" s="289"/>
      <c r="EG21" s="289"/>
      <c r="EH21" s="289"/>
      <c r="EI21" s="289"/>
      <c r="EJ21" s="289"/>
      <c r="EK21" s="289"/>
      <c r="EL21" s="289"/>
      <c r="EM21" s="289"/>
      <c r="EN21" s="289"/>
      <c r="EO21" s="289"/>
      <c r="EP21" s="289"/>
      <c r="EQ21" s="289"/>
      <c r="ER21" s="289"/>
      <c r="ES21" s="289"/>
      <c r="ET21" s="289"/>
      <c r="EU21" s="289"/>
      <c r="EV21" s="289"/>
      <c r="EW21" s="289"/>
      <c r="EX21" s="289"/>
      <c r="EY21" s="289"/>
      <c r="EZ21" s="289"/>
      <c r="FA21" s="289"/>
      <c r="FB21" s="289"/>
      <c r="FC21" s="289"/>
      <c r="FD21" s="289"/>
      <c r="FE21" s="289"/>
      <c r="FF21" s="289"/>
      <c r="FG21" s="289"/>
      <c r="FH21" s="289"/>
      <c r="FI21" s="289"/>
      <c r="FJ21" s="289"/>
      <c r="FK21" s="289"/>
      <c r="FL21" s="289"/>
      <c r="FM21" s="289"/>
      <c r="FN21" s="289"/>
      <c r="FO21" s="289"/>
      <c r="FP21" s="289"/>
      <c r="FQ21" s="289"/>
      <c r="FR21" s="289"/>
      <c r="FS21" s="289"/>
      <c r="FT21" s="289"/>
      <c r="FU21" s="289"/>
      <c r="FV21" s="289"/>
      <c r="FW21" s="289"/>
      <c r="FX21" s="289"/>
      <c r="FY21" s="289"/>
      <c r="FZ21" s="289"/>
      <c r="GA21" s="289"/>
      <c r="GB21" s="289"/>
      <c r="GC21" s="289"/>
      <c r="GD21" s="289"/>
      <c r="GE21" s="289"/>
      <c r="GF21" s="289"/>
      <c r="GG21" s="289"/>
      <c r="GH21" s="289"/>
      <c r="GI21" s="289"/>
      <c r="GJ21" s="289"/>
      <c r="GK21" s="289"/>
      <c r="GL21" s="289"/>
      <c r="GM21" s="289"/>
      <c r="GN21" s="289"/>
      <c r="GO21" s="289"/>
      <c r="GP21" s="289"/>
      <c r="GQ21" s="289"/>
      <c r="GR21" s="289"/>
      <c r="GS21" s="289"/>
      <c r="GT21" s="289"/>
      <c r="GU21" s="289"/>
      <c r="GV21" s="289"/>
      <c r="GW21" s="289"/>
      <c r="GX21" s="289"/>
      <c r="GY21" s="289"/>
      <c r="GZ21" s="289"/>
      <c r="HA21" s="289"/>
      <c r="HB21" s="289"/>
      <c r="HC21" s="289"/>
      <c r="HD21" s="289"/>
      <c r="HE21" s="289"/>
      <c r="HF21" s="289"/>
      <c r="HG21" s="289"/>
      <c r="HH21" s="289"/>
      <c r="HI21" s="289"/>
      <c r="HJ21" s="289"/>
      <c r="HK21" s="289"/>
      <c r="HL21" s="289"/>
      <c r="HM21" s="289"/>
      <c r="HN21" s="289"/>
      <c r="HO21" s="289"/>
      <c r="HP21" s="289"/>
      <c r="HQ21" s="289"/>
      <c r="HR21" s="289"/>
      <c r="HS21" s="289"/>
      <c r="HT21" s="289"/>
      <c r="HU21" s="289"/>
      <c r="HV21" s="289"/>
      <c r="HW21" s="289"/>
      <c r="HX21" s="289"/>
      <c r="HY21" s="289"/>
      <c r="HZ21" s="289"/>
      <c r="IA21" s="289"/>
      <c r="IB21" s="289"/>
      <c r="IC21" s="289"/>
      <c r="ID21" s="289"/>
      <c r="IE21" s="289"/>
      <c r="IF21" s="289"/>
      <c r="IG21" s="289"/>
      <c r="IH21" s="289"/>
      <c r="II21" s="289"/>
      <c r="IJ21" s="289"/>
      <c r="IK21" s="289"/>
      <c r="IL21" s="289"/>
      <c r="IM21" s="289"/>
      <c r="IN21" s="289"/>
      <c r="IO21" s="289"/>
      <c r="IP21" s="289"/>
      <c r="IQ21" s="289"/>
      <c r="IR21" s="289"/>
      <c r="IS21" s="289"/>
      <c r="IT21" s="289"/>
      <c r="IU21" s="289"/>
      <c r="IV21" s="289"/>
      <c r="IW21" s="289"/>
      <c r="IX21" s="289"/>
      <c r="IY21" s="289"/>
      <c r="IZ21" s="289"/>
      <c r="JA21" s="289"/>
      <c r="JB21" s="289"/>
      <c r="JC21" s="289"/>
      <c r="JD21" s="289"/>
      <c r="JE21" s="289"/>
      <c r="JF21" s="289"/>
      <c r="JG21" s="289"/>
      <c r="JH21" s="289"/>
      <c r="JI21" s="289"/>
      <c r="JJ21" s="289"/>
      <c r="JK21" s="289"/>
      <c r="JL21" s="289"/>
      <c r="JM21" s="289"/>
      <c r="JN21" s="289"/>
      <c r="JO21" s="289"/>
      <c r="JP21" s="289"/>
      <c r="JQ21" s="289"/>
      <c r="JR21" s="289"/>
      <c r="JS21" s="289"/>
      <c r="JT21" s="289"/>
      <c r="JU21" s="289"/>
      <c r="JV21" s="289"/>
      <c r="JW21" s="289"/>
      <c r="JX21" s="289"/>
      <c r="JY21" s="289"/>
      <c r="JZ21" s="289"/>
      <c r="KA21" s="289"/>
      <c r="KB21" s="289"/>
      <c r="KC21" s="289"/>
      <c r="KD21" s="289"/>
      <c r="KE21" s="289"/>
      <c r="KF21" s="289"/>
      <c r="KG21" s="289"/>
      <c r="KH21" s="289"/>
      <c r="KI21" s="289"/>
      <c r="KJ21" s="289"/>
      <c r="KK21" s="289"/>
      <c r="KL21" s="289"/>
      <c r="KM21" s="289"/>
      <c r="KN21" s="289"/>
      <c r="KO21" s="289"/>
      <c r="KP21" s="289"/>
      <c r="KQ21" s="289"/>
      <c r="KR21" s="289"/>
      <c r="KS21" s="289"/>
      <c r="KT21" s="289"/>
      <c r="KU21" s="289"/>
      <c r="KV21" s="289"/>
      <c r="KW21" s="289"/>
      <c r="KX21" s="289"/>
      <c r="KY21" s="289"/>
      <c r="KZ21" s="289"/>
      <c r="LA21" s="289"/>
      <c r="LB21" s="289"/>
      <c r="LC21" s="289"/>
      <c r="LD21" s="289"/>
      <c r="LE21" s="289"/>
      <c r="LF21" s="289"/>
      <c r="LG21" s="289"/>
      <c r="LH21" s="289"/>
      <c r="LI21" s="289"/>
      <c r="LJ21" s="289"/>
      <c r="LK21" s="289"/>
      <c r="LL21" s="289"/>
      <c r="LM21" s="289"/>
      <c r="LN21" s="289"/>
      <c r="LO21" s="289"/>
      <c r="LP21" s="289"/>
      <c r="LQ21" s="289"/>
      <c r="LR21" s="289"/>
      <c r="LS21" s="289"/>
      <c r="LT21" s="289"/>
      <c r="LU21" s="289"/>
      <c r="LV21" s="289"/>
      <c r="LW21" s="289"/>
      <c r="LX21" s="289"/>
      <c r="LY21" s="289"/>
      <c r="LZ21" s="289"/>
      <c r="MA21" s="289"/>
      <c r="MB21" s="289"/>
      <c r="MC21" s="289"/>
      <c r="MD21" s="289"/>
      <c r="ME21" s="289"/>
      <c r="MF21" s="289"/>
      <c r="MG21" s="289"/>
      <c r="MH21" s="289"/>
      <c r="MI21" s="289"/>
      <c r="MJ21" s="289"/>
      <c r="MK21" s="289"/>
      <c r="ML21" s="289"/>
      <c r="MM21" s="289"/>
      <c r="MN21" s="289"/>
      <c r="MO21" s="289"/>
      <c r="MP21" s="289"/>
      <c r="MQ21" s="289"/>
      <c r="MR21" s="289"/>
      <c r="MS21" s="289"/>
      <c r="MT21" s="289"/>
      <c r="MU21" s="289"/>
      <c r="MV21" s="289"/>
      <c r="MW21" s="289"/>
      <c r="MX21" s="289"/>
      <c r="MY21" s="289"/>
      <c r="MZ21" s="289"/>
      <c r="NA21" s="289"/>
      <c r="NB21" s="289"/>
      <c r="NC21" s="289"/>
      <c r="ND21" s="289"/>
      <c r="NE21" s="289"/>
      <c r="NF21" s="289"/>
      <c r="NG21" s="289"/>
      <c r="NH21" s="289"/>
      <c r="NI21" s="289"/>
      <c r="NJ21" s="289"/>
      <c r="NK21" s="289"/>
      <c r="NL21" s="289"/>
      <c r="NM21" s="289"/>
      <c r="NN21" s="289"/>
      <c r="NO21" s="289"/>
      <c r="NP21" s="289"/>
      <c r="NQ21" s="289"/>
      <c r="NR21" s="289"/>
      <c r="NS21" s="289"/>
      <c r="NT21" s="289"/>
      <c r="NU21" s="289"/>
      <c r="NV21" s="289"/>
      <c r="NW21" s="289"/>
      <c r="NX21" s="289"/>
      <c r="NY21" s="289"/>
      <c r="NZ21" s="289"/>
      <c r="OA21" s="289"/>
      <c r="OB21" s="289"/>
      <c r="OC21" s="289"/>
      <c r="OD21" s="289"/>
      <c r="OE21" s="289"/>
      <c r="OF21" s="289"/>
      <c r="OG21" s="289"/>
      <c r="OH21" s="289"/>
      <c r="OI21" s="289"/>
      <c r="OJ21" s="289"/>
      <c r="OK21" s="289"/>
      <c r="OL21" s="289"/>
      <c r="OM21" s="289"/>
      <c r="ON21" s="289"/>
      <c r="OO21" s="289"/>
      <c r="OP21" s="289"/>
      <c r="OQ21" s="289"/>
      <c r="OR21" s="289"/>
      <c r="OS21" s="289"/>
      <c r="OT21" s="289"/>
      <c r="OU21" s="289"/>
      <c r="OV21" s="289"/>
      <c r="OW21" s="289"/>
      <c r="OX21" s="289"/>
      <c r="OY21" s="289"/>
      <c r="OZ21" s="289"/>
      <c r="PA21" s="289"/>
      <c r="PB21" s="289"/>
      <c r="PC21" s="289"/>
      <c r="PD21" s="289"/>
      <c r="PE21" s="289"/>
      <c r="PF21" s="289"/>
      <c r="PG21" s="289"/>
      <c r="PH21" s="289"/>
      <c r="PI21" s="289"/>
      <c r="PJ21" s="289"/>
      <c r="PK21" s="289"/>
      <c r="PL21" s="289"/>
      <c r="PM21" s="289"/>
      <c r="PN21" s="289"/>
      <c r="PO21" s="289"/>
      <c r="PP21" s="289"/>
      <c r="PQ21" s="289"/>
      <c r="PR21" s="289"/>
      <c r="PS21" s="289"/>
      <c r="PT21" s="289"/>
      <c r="PU21" s="289"/>
      <c r="PV21" s="289"/>
      <c r="PW21" s="289"/>
      <c r="PX21" s="289"/>
      <c r="PY21" s="289"/>
      <c r="PZ21" s="289"/>
      <c r="QA21" s="289"/>
      <c r="QB21" s="289"/>
      <c r="QC21" s="289"/>
      <c r="QD21" s="289"/>
      <c r="QE21" s="289"/>
      <c r="QF21" s="289"/>
      <c r="QG21" s="289"/>
      <c r="QH21" s="289"/>
      <c r="QI21" s="289"/>
      <c r="QJ21" s="289"/>
      <c r="QK21" s="289"/>
      <c r="QL21" s="289"/>
      <c r="QM21" s="289"/>
      <c r="QN21" s="289"/>
      <c r="QO21" s="289"/>
      <c r="QP21" s="289"/>
      <c r="QQ21" s="289"/>
      <c r="QR21" s="289"/>
      <c r="QS21" s="289"/>
      <c r="QT21" s="289"/>
      <c r="QU21" s="289"/>
      <c r="QV21" s="289"/>
      <c r="QW21" s="289"/>
      <c r="QX21" s="289"/>
      <c r="QY21" s="289"/>
      <c r="QZ21" s="289"/>
      <c r="RA21" s="289"/>
      <c r="RB21" s="289"/>
      <c r="RC21" s="289"/>
      <c r="RD21" s="289"/>
      <c r="RE21" s="289"/>
      <c r="RF21" s="289"/>
      <c r="RG21" s="289"/>
      <c r="RH21" s="289"/>
      <c r="RI21" s="289"/>
      <c r="RJ21" s="289"/>
      <c r="RK21" s="289"/>
      <c r="RL21" s="289"/>
      <c r="RM21" s="289"/>
      <c r="RN21" s="289"/>
      <c r="RO21" s="289"/>
      <c r="RP21" s="289"/>
      <c r="RQ21" s="289"/>
      <c r="RR21" s="289"/>
      <c r="RS21" s="289"/>
      <c r="RT21" s="289"/>
      <c r="RU21" s="289"/>
      <c r="RV21" s="289"/>
      <c r="RW21" s="289"/>
      <c r="RX21" s="289"/>
      <c r="RY21" s="289"/>
      <c r="RZ21" s="289"/>
      <c r="SA21" s="289"/>
      <c r="SB21" s="289"/>
      <c r="SC21" s="289"/>
      <c r="SD21" s="289"/>
      <c r="SE21" s="289"/>
      <c r="SF21" s="289"/>
      <c r="SG21" s="289"/>
      <c r="SH21" s="289"/>
      <c r="SI21" s="289"/>
      <c r="SJ21" s="289"/>
      <c r="SK21" s="289"/>
      <c r="SL21" s="289"/>
      <c r="SM21" s="289"/>
      <c r="SN21" s="289"/>
      <c r="SO21" s="289"/>
      <c r="SP21" s="289"/>
      <c r="SQ21" s="289"/>
      <c r="SR21" s="289"/>
      <c r="SS21" s="289"/>
      <c r="ST21" s="289"/>
      <c r="SU21" s="289"/>
      <c r="SV21" s="289"/>
      <c r="SW21" s="289"/>
      <c r="SX21" s="289"/>
      <c r="SY21" s="289"/>
      <c r="SZ21" s="289"/>
      <c r="TA21" s="289"/>
      <c r="TB21" s="289"/>
      <c r="TC21" s="289"/>
      <c r="TD21" s="289"/>
      <c r="TE21" s="289"/>
      <c r="TF21" s="289"/>
      <c r="TG21" s="289"/>
      <c r="TH21" s="289"/>
      <c r="TI21" s="289"/>
      <c r="TJ21" s="289"/>
      <c r="TK21" s="289"/>
      <c r="TL21" s="289"/>
      <c r="TM21" s="289"/>
      <c r="TN21" s="289"/>
      <c r="TO21" s="289"/>
      <c r="TP21" s="289"/>
      <c r="TQ21" s="289"/>
      <c r="TR21" s="289"/>
      <c r="TS21" s="289"/>
      <c r="TT21" s="289"/>
      <c r="TU21" s="289"/>
      <c r="TV21" s="289"/>
      <c r="TW21" s="289"/>
      <c r="TX21" s="289"/>
      <c r="TY21" s="289"/>
      <c r="TZ21" s="289"/>
      <c r="UA21" s="289"/>
      <c r="UB21" s="289"/>
      <c r="UC21" s="289"/>
      <c r="UD21" s="289"/>
      <c r="UE21" s="289"/>
      <c r="UF21" s="289"/>
      <c r="UG21" s="289"/>
      <c r="UH21" s="289"/>
      <c r="UI21" s="289"/>
      <c r="UJ21" s="289"/>
      <c r="UK21" s="289"/>
      <c r="UL21" s="289"/>
      <c r="UM21" s="289"/>
      <c r="UN21" s="289"/>
      <c r="UO21" s="289"/>
      <c r="UP21" s="289"/>
      <c r="UQ21" s="289"/>
      <c r="UR21" s="289"/>
      <c r="US21" s="289"/>
      <c r="UT21" s="289"/>
      <c r="UU21" s="289"/>
      <c r="UV21" s="289"/>
      <c r="UW21" s="289"/>
      <c r="UX21" s="289"/>
      <c r="UY21" s="289"/>
      <c r="UZ21" s="289"/>
      <c r="VA21" s="289"/>
    </row>
    <row r="22" spans="1:573" s="287" customFormat="1" ht="45.75" customHeight="1" x14ac:dyDescent="0.35">
      <c r="A22" s="325" t="s">
        <v>108</v>
      </c>
      <c r="B22" s="325"/>
      <c r="C22" s="325"/>
      <c r="D22" s="325"/>
      <c r="E22" s="325"/>
      <c r="F22" s="325"/>
      <c r="G22" s="325"/>
      <c r="H22" s="289"/>
      <c r="I22" s="289"/>
      <c r="J22" s="289"/>
      <c r="K22" s="289"/>
      <c r="L22" s="289"/>
      <c r="M22" s="289"/>
      <c r="N22" s="289"/>
      <c r="O22" s="289"/>
      <c r="P22" s="289"/>
      <c r="Q22" s="289"/>
      <c r="R22" s="289"/>
      <c r="S22" s="289"/>
      <c r="T22" s="289"/>
      <c r="U22" s="289"/>
      <c r="V22" s="289"/>
      <c r="W22" s="289"/>
      <c r="X22" s="289"/>
      <c r="Y22" s="289"/>
      <c r="Z22" s="289"/>
      <c r="AA22" s="289"/>
      <c r="AB22" s="289"/>
      <c r="AC22" s="289"/>
      <c r="AD22" s="289"/>
      <c r="AE22" s="289"/>
      <c r="AF22" s="289"/>
      <c r="AG22" s="289"/>
      <c r="AH22" s="289"/>
      <c r="AI22" s="289"/>
      <c r="AJ22" s="289"/>
      <c r="AK22" s="289"/>
      <c r="AL22" s="289"/>
      <c r="AM22" s="289"/>
      <c r="AN22" s="289"/>
      <c r="AO22" s="289"/>
      <c r="AP22" s="289"/>
      <c r="AQ22" s="289"/>
      <c r="AR22" s="289"/>
      <c r="AS22" s="289"/>
      <c r="AT22" s="289"/>
      <c r="AU22" s="289"/>
      <c r="AV22" s="289"/>
      <c r="AW22" s="289"/>
      <c r="AX22" s="289"/>
      <c r="AY22" s="289"/>
      <c r="AZ22" s="289"/>
      <c r="BA22" s="289"/>
      <c r="BB22" s="289"/>
      <c r="BC22" s="289"/>
      <c r="BD22" s="289"/>
      <c r="BE22" s="289"/>
      <c r="BF22" s="289"/>
      <c r="BG22" s="289"/>
      <c r="BH22" s="289"/>
      <c r="BI22" s="289"/>
      <c r="BJ22" s="289"/>
      <c r="BK22" s="289"/>
      <c r="BL22" s="289"/>
      <c r="BM22" s="289"/>
      <c r="BN22" s="289"/>
      <c r="BO22" s="289"/>
      <c r="BP22" s="289"/>
      <c r="BQ22" s="289"/>
      <c r="BR22" s="289"/>
      <c r="BS22" s="289"/>
      <c r="BT22" s="289"/>
      <c r="BU22" s="289"/>
      <c r="BV22" s="289"/>
      <c r="BW22" s="289"/>
      <c r="BX22" s="289"/>
      <c r="BY22" s="289"/>
      <c r="BZ22" s="289"/>
      <c r="CA22" s="289"/>
      <c r="CB22" s="289"/>
      <c r="CC22" s="289"/>
      <c r="CD22" s="289"/>
      <c r="CE22" s="289"/>
      <c r="CF22" s="289"/>
      <c r="CG22" s="289"/>
      <c r="CH22" s="289"/>
      <c r="CI22" s="289"/>
      <c r="CJ22" s="289"/>
      <c r="CK22" s="289"/>
      <c r="CL22" s="289"/>
      <c r="CM22" s="289"/>
      <c r="CN22" s="289"/>
      <c r="CO22" s="289"/>
      <c r="CP22" s="289"/>
      <c r="CQ22" s="289"/>
      <c r="CR22" s="289"/>
      <c r="CS22" s="289"/>
      <c r="CT22" s="289"/>
      <c r="CU22" s="289"/>
      <c r="CV22" s="289"/>
      <c r="CW22" s="289"/>
      <c r="CX22" s="289"/>
      <c r="CY22" s="289"/>
      <c r="CZ22" s="289"/>
      <c r="DA22" s="289"/>
      <c r="DB22" s="289"/>
      <c r="DC22" s="289"/>
      <c r="DD22" s="289"/>
      <c r="DE22" s="289"/>
      <c r="DF22" s="289"/>
      <c r="DG22" s="289"/>
      <c r="DH22" s="289"/>
      <c r="DI22" s="289"/>
      <c r="DJ22" s="289"/>
      <c r="DK22" s="289"/>
      <c r="DL22" s="289"/>
      <c r="DM22" s="289"/>
      <c r="DN22" s="289"/>
      <c r="DO22" s="289"/>
      <c r="DP22" s="289"/>
      <c r="DQ22" s="289"/>
      <c r="DR22" s="289"/>
      <c r="DS22" s="289"/>
      <c r="DT22" s="289"/>
      <c r="DU22" s="289"/>
      <c r="DV22" s="289"/>
      <c r="DW22" s="289"/>
      <c r="DX22" s="289"/>
      <c r="DY22" s="289"/>
      <c r="DZ22" s="289"/>
      <c r="EA22" s="289"/>
      <c r="EB22" s="289"/>
      <c r="EC22" s="289"/>
      <c r="ED22" s="289"/>
      <c r="EE22" s="289"/>
      <c r="EF22" s="289"/>
      <c r="EG22" s="289"/>
      <c r="EH22" s="289"/>
      <c r="EI22" s="289"/>
      <c r="EJ22" s="289"/>
      <c r="EK22" s="289"/>
      <c r="EL22" s="289"/>
      <c r="EM22" s="289"/>
      <c r="EN22" s="289"/>
      <c r="EO22" s="289"/>
      <c r="EP22" s="289"/>
      <c r="EQ22" s="289"/>
      <c r="ER22" s="289"/>
      <c r="ES22" s="289"/>
      <c r="ET22" s="289"/>
      <c r="EU22" s="289"/>
      <c r="EV22" s="289"/>
      <c r="EW22" s="289"/>
      <c r="EX22" s="289"/>
      <c r="EY22" s="289"/>
      <c r="EZ22" s="289"/>
      <c r="FA22" s="289"/>
      <c r="FB22" s="289"/>
      <c r="FC22" s="289"/>
      <c r="FD22" s="289"/>
      <c r="FE22" s="289"/>
      <c r="FF22" s="289"/>
      <c r="FG22" s="289"/>
      <c r="FH22" s="289"/>
      <c r="FI22" s="289"/>
      <c r="FJ22" s="289"/>
      <c r="FK22" s="289"/>
      <c r="FL22" s="289"/>
      <c r="FM22" s="289"/>
      <c r="FN22" s="289"/>
      <c r="FO22" s="289"/>
      <c r="FP22" s="289"/>
      <c r="FQ22" s="289"/>
      <c r="FR22" s="289"/>
      <c r="FS22" s="289"/>
      <c r="FT22" s="289"/>
      <c r="FU22" s="289"/>
      <c r="FV22" s="289"/>
      <c r="FW22" s="289"/>
      <c r="FX22" s="289"/>
      <c r="FY22" s="289"/>
      <c r="FZ22" s="289"/>
      <c r="GA22" s="289"/>
      <c r="GB22" s="289"/>
      <c r="GC22" s="289"/>
      <c r="GD22" s="289"/>
      <c r="GE22" s="289"/>
      <c r="GF22" s="289"/>
      <c r="GG22" s="289"/>
      <c r="GH22" s="289"/>
      <c r="GI22" s="289"/>
      <c r="GJ22" s="289"/>
      <c r="GK22" s="289"/>
      <c r="GL22" s="289"/>
      <c r="GM22" s="289"/>
      <c r="GN22" s="289"/>
      <c r="GO22" s="289"/>
      <c r="GP22" s="289"/>
      <c r="GQ22" s="289"/>
      <c r="GR22" s="289"/>
      <c r="GS22" s="289"/>
      <c r="GT22" s="289"/>
      <c r="GU22" s="289"/>
      <c r="GV22" s="289"/>
      <c r="GW22" s="289"/>
      <c r="GX22" s="289"/>
      <c r="GY22" s="289"/>
      <c r="GZ22" s="289"/>
      <c r="HA22" s="289"/>
      <c r="HB22" s="289"/>
      <c r="HC22" s="289"/>
      <c r="HD22" s="289"/>
      <c r="HE22" s="289"/>
      <c r="HF22" s="289"/>
      <c r="HG22" s="289"/>
      <c r="HH22" s="289"/>
      <c r="HI22" s="289"/>
      <c r="HJ22" s="289"/>
      <c r="HK22" s="289"/>
      <c r="HL22" s="289"/>
      <c r="HM22" s="289"/>
      <c r="HN22" s="289"/>
      <c r="HO22" s="289"/>
      <c r="HP22" s="289"/>
      <c r="HQ22" s="289"/>
      <c r="HR22" s="289"/>
      <c r="HS22" s="289"/>
      <c r="HT22" s="289"/>
      <c r="HU22" s="289"/>
      <c r="HV22" s="289"/>
      <c r="HW22" s="289"/>
      <c r="HX22" s="289"/>
      <c r="HY22" s="289"/>
      <c r="HZ22" s="289"/>
      <c r="IA22" s="289"/>
      <c r="IB22" s="289"/>
      <c r="IC22" s="289"/>
      <c r="ID22" s="289"/>
      <c r="IE22" s="289"/>
      <c r="IF22" s="289"/>
      <c r="IG22" s="289"/>
      <c r="IH22" s="289"/>
      <c r="II22" s="289"/>
      <c r="IJ22" s="289"/>
      <c r="IK22" s="289"/>
      <c r="IL22" s="289"/>
      <c r="IM22" s="289"/>
      <c r="IN22" s="289"/>
      <c r="IO22" s="289"/>
      <c r="IP22" s="289"/>
      <c r="IQ22" s="289"/>
      <c r="IR22" s="289"/>
      <c r="IS22" s="289"/>
      <c r="IT22" s="289"/>
      <c r="IU22" s="289"/>
      <c r="IV22" s="289"/>
      <c r="IW22" s="289"/>
      <c r="IX22" s="289"/>
      <c r="IY22" s="289"/>
      <c r="IZ22" s="289"/>
      <c r="JA22" s="289"/>
      <c r="JB22" s="289"/>
      <c r="JC22" s="289"/>
      <c r="JD22" s="289"/>
      <c r="JE22" s="289"/>
      <c r="JF22" s="289"/>
      <c r="JG22" s="289"/>
      <c r="JH22" s="289"/>
      <c r="JI22" s="289"/>
      <c r="JJ22" s="289"/>
      <c r="JK22" s="289"/>
      <c r="JL22" s="289"/>
      <c r="JM22" s="289"/>
      <c r="JN22" s="289"/>
      <c r="JO22" s="289"/>
      <c r="JP22" s="289"/>
      <c r="JQ22" s="289"/>
      <c r="JR22" s="289"/>
      <c r="JS22" s="289"/>
      <c r="JT22" s="289"/>
      <c r="JU22" s="289"/>
      <c r="JV22" s="289"/>
      <c r="JW22" s="289"/>
      <c r="JX22" s="289"/>
      <c r="JY22" s="289"/>
      <c r="JZ22" s="289"/>
      <c r="KA22" s="289"/>
      <c r="KB22" s="289"/>
      <c r="KC22" s="289"/>
      <c r="KD22" s="289"/>
      <c r="KE22" s="289"/>
      <c r="KF22" s="289"/>
      <c r="KG22" s="289"/>
      <c r="KH22" s="289"/>
      <c r="KI22" s="289"/>
      <c r="KJ22" s="289"/>
      <c r="KK22" s="289"/>
      <c r="KL22" s="289"/>
      <c r="KM22" s="289"/>
      <c r="KN22" s="289"/>
      <c r="KO22" s="289"/>
      <c r="KP22" s="289"/>
      <c r="KQ22" s="289"/>
      <c r="KR22" s="289"/>
      <c r="KS22" s="289"/>
      <c r="KT22" s="289"/>
      <c r="KU22" s="289"/>
      <c r="KV22" s="289"/>
      <c r="KW22" s="289"/>
      <c r="KX22" s="289"/>
      <c r="KY22" s="289"/>
      <c r="KZ22" s="289"/>
      <c r="LA22" s="289"/>
      <c r="LB22" s="289"/>
      <c r="LC22" s="289"/>
      <c r="LD22" s="289"/>
      <c r="LE22" s="289"/>
      <c r="LF22" s="289"/>
      <c r="LG22" s="289"/>
      <c r="LH22" s="289"/>
      <c r="LI22" s="289"/>
      <c r="LJ22" s="289"/>
      <c r="LK22" s="289"/>
      <c r="LL22" s="289"/>
      <c r="LM22" s="289"/>
      <c r="LN22" s="289"/>
      <c r="LO22" s="289"/>
      <c r="LP22" s="289"/>
      <c r="LQ22" s="289"/>
      <c r="LR22" s="289"/>
      <c r="LS22" s="289"/>
      <c r="LT22" s="289"/>
      <c r="LU22" s="289"/>
      <c r="LV22" s="289"/>
      <c r="LW22" s="289"/>
      <c r="LX22" s="289"/>
      <c r="LY22" s="289"/>
      <c r="LZ22" s="289"/>
      <c r="MA22" s="289"/>
      <c r="MB22" s="289"/>
      <c r="MC22" s="289"/>
      <c r="MD22" s="289"/>
      <c r="ME22" s="289"/>
      <c r="MF22" s="289"/>
      <c r="MG22" s="289"/>
      <c r="MH22" s="289"/>
      <c r="MI22" s="289"/>
      <c r="MJ22" s="289"/>
      <c r="MK22" s="289"/>
      <c r="ML22" s="289"/>
      <c r="MM22" s="289"/>
      <c r="MN22" s="289"/>
      <c r="MO22" s="289"/>
      <c r="MP22" s="289"/>
      <c r="MQ22" s="289"/>
      <c r="MR22" s="289"/>
      <c r="MS22" s="289"/>
      <c r="MT22" s="289"/>
      <c r="MU22" s="289"/>
      <c r="MV22" s="289"/>
      <c r="MW22" s="289"/>
      <c r="MX22" s="289"/>
      <c r="MY22" s="289"/>
      <c r="MZ22" s="289"/>
      <c r="NA22" s="289"/>
      <c r="NB22" s="289"/>
      <c r="NC22" s="289"/>
      <c r="ND22" s="289"/>
      <c r="NE22" s="289"/>
      <c r="NF22" s="289"/>
      <c r="NG22" s="289"/>
      <c r="NH22" s="289"/>
      <c r="NI22" s="289"/>
      <c r="NJ22" s="289"/>
      <c r="NK22" s="289"/>
      <c r="NL22" s="289"/>
      <c r="NM22" s="289"/>
      <c r="NN22" s="289"/>
      <c r="NO22" s="289"/>
      <c r="NP22" s="289"/>
      <c r="NQ22" s="289"/>
      <c r="NR22" s="289"/>
      <c r="NS22" s="289"/>
      <c r="NT22" s="289"/>
      <c r="NU22" s="289"/>
      <c r="NV22" s="289"/>
      <c r="NW22" s="289"/>
      <c r="NX22" s="289"/>
      <c r="NY22" s="289"/>
      <c r="NZ22" s="289"/>
      <c r="OA22" s="289"/>
      <c r="OB22" s="289"/>
      <c r="OC22" s="289"/>
      <c r="OD22" s="289"/>
      <c r="OE22" s="289"/>
      <c r="OF22" s="289"/>
      <c r="OG22" s="289"/>
      <c r="OH22" s="289"/>
      <c r="OI22" s="289"/>
      <c r="OJ22" s="289"/>
      <c r="OK22" s="289"/>
      <c r="OL22" s="289"/>
      <c r="OM22" s="289"/>
      <c r="ON22" s="289"/>
      <c r="OO22" s="289"/>
      <c r="OP22" s="289"/>
      <c r="OQ22" s="289"/>
      <c r="OR22" s="289"/>
      <c r="OS22" s="289"/>
      <c r="OT22" s="289"/>
      <c r="OU22" s="289"/>
      <c r="OV22" s="289"/>
      <c r="OW22" s="289"/>
      <c r="OX22" s="289"/>
      <c r="OY22" s="289"/>
      <c r="OZ22" s="289"/>
      <c r="PA22" s="289"/>
      <c r="PB22" s="289"/>
      <c r="PC22" s="289"/>
      <c r="PD22" s="289"/>
      <c r="PE22" s="289"/>
      <c r="PF22" s="289"/>
      <c r="PG22" s="289"/>
      <c r="PH22" s="289"/>
      <c r="PI22" s="289"/>
      <c r="PJ22" s="289"/>
      <c r="PK22" s="289"/>
      <c r="PL22" s="289"/>
      <c r="PM22" s="289"/>
      <c r="PN22" s="289"/>
      <c r="PO22" s="289"/>
      <c r="PP22" s="289"/>
      <c r="PQ22" s="289"/>
      <c r="PR22" s="289"/>
      <c r="PS22" s="289"/>
      <c r="PT22" s="289"/>
      <c r="PU22" s="289"/>
      <c r="PV22" s="289"/>
      <c r="PW22" s="289"/>
      <c r="PX22" s="289"/>
      <c r="PY22" s="289"/>
      <c r="PZ22" s="289"/>
      <c r="QA22" s="289"/>
      <c r="QB22" s="289"/>
      <c r="QC22" s="289"/>
      <c r="QD22" s="289"/>
      <c r="QE22" s="289"/>
      <c r="QF22" s="289"/>
      <c r="QG22" s="289"/>
      <c r="QH22" s="289"/>
      <c r="QI22" s="289"/>
      <c r="QJ22" s="289"/>
      <c r="QK22" s="289"/>
      <c r="QL22" s="289"/>
      <c r="QM22" s="289"/>
      <c r="QN22" s="289"/>
      <c r="QO22" s="289"/>
      <c r="QP22" s="289"/>
      <c r="QQ22" s="289"/>
      <c r="QR22" s="289"/>
      <c r="QS22" s="289"/>
      <c r="QT22" s="289"/>
      <c r="QU22" s="289"/>
      <c r="QV22" s="289"/>
      <c r="QW22" s="289"/>
      <c r="QX22" s="289"/>
      <c r="QY22" s="289"/>
      <c r="QZ22" s="289"/>
      <c r="RA22" s="289"/>
      <c r="RB22" s="289"/>
      <c r="RC22" s="289"/>
      <c r="RD22" s="289"/>
      <c r="RE22" s="289"/>
      <c r="RF22" s="289"/>
      <c r="RG22" s="289"/>
      <c r="RH22" s="289"/>
      <c r="RI22" s="289"/>
      <c r="RJ22" s="289"/>
      <c r="RK22" s="289"/>
      <c r="RL22" s="289"/>
      <c r="RM22" s="289"/>
      <c r="RN22" s="289"/>
      <c r="RO22" s="289"/>
      <c r="RP22" s="289"/>
      <c r="RQ22" s="289"/>
      <c r="RR22" s="289"/>
      <c r="RS22" s="289"/>
      <c r="RT22" s="289"/>
      <c r="RU22" s="289"/>
      <c r="RV22" s="289"/>
      <c r="RW22" s="289"/>
      <c r="RX22" s="289"/>
      <c r="RY22" s="289"/>
      <c r="RZ22" s="289"/>
      <c r="SA22" s="289"/>
      <c r="SB22" s="289"/>
      <c r="SC22" s="289"/>
      <c r="SD22" s="289"/>
      <c r="SE22" s="289"/>
      <c r="SF22" s="289"/>
      <c r="SG22" s="289"/>
      <c r="SH22" s="289"/>
      <c r="SI22" s="289"/>
      <c r="SJ22" s="289"/>
      <c r="SK22" s="289"/>
      <c r="SL22" s="289"/>
      <c r="SM22" s="289"/>
      <c r="SN22" s="289"/>
      <c r="SO22" s="289"/>
      <c r="SP22" s="289"/>
      <c r="SQ22" s="289"/>
      <c r="SR22" s="289"/>
      <c r="SS22" s="289"/>
      <c r="ST22" s="289"/>
      <c r="SU22" s="289"/>
      <c r="SV22" s="289"/>
      <c r="SW22" s="289"/>
      <c r="SX22" s="289"/>
      <c r="SY22" s="289"/>
      <c r="SZ22" s="289"/>
      <c r="TA22" s="289"/>
      <c r="TB22" s="289"/>
      <c r="TC22" s="289"/>
      <c r="TD22" s="289"/>
      <c r="TE22" s="289"/>
      <c r="TF22" s="289"/>
      <c r="TG22" s="289"/>
      <c r="TH22" s="289"/>
      <c r="TI22" s="289"/>
      <c r="TJ22" s="289"/>
      <c r="TK22" s="289"/>
      <c r="TL22" s="289"/>
      <c r="TM22" s="289"/>
      <c r="TN22" s="289"/>
      <c r="TO22" s="289"/>
      <c r="TP22" s="289"/>
      <c r="TQ22" s="289"/>
      <c r="TR22" s="289"/>
      <c r="TS22" s="289"/>
      <c r="TT22" s="289"/>
      <c r="TU22" s="289"/>
      <c r="TV22" s="289"/>
      <c r="TW22" s="289"/>
      <c r="TX22" s="289"/>
      <c r="TY22" s="289"/>
      <c r="TZ22" s="289"/>
      <c r="UA22" s="289"/>
      <c r="UB22" s="289"/>
      <c r="UC22" s="289"/>
      <c r="UD22" s="289"/>
      <c r="UE22" s="289"/>
      <c r="UF22" s="289"/>
      <c r="UG22" s="289"/>
      <c r="UH22" s="289"/>
      <c r="UI22" s="289"/>
      <c r="UJ22" s="289"/>
      <c r="UK22" s="289"/>
      <c r="UL22" s="289"/>
      <c r="UM22" s="289"/>
      <c r="UN22" s="289"/>
      <c r="UO22" s="289"/>
      <c r="UP22" s="289"/>
      <c r="UQ22" s="289"/>
      <c r="UR22" s="289"/>
      <c r="US22" s="289"/>
      <c r="UT22" s="289"/>
      <c r="UU22" s="289"/>
      <c r="UV22" s="289"/>
      <c r="UW22" s="289"/>
      <c r="UX22" s="289"/>
      <c r="UY22" s="289"/>
      <c r="UZ22" s="289"/>
      <c r="VA22" s="289"/>
    </row>
    <row r="23" spans="1:573" s="292" customFormat="1" ht="40.5" customHeight="1" x14ac:dyDescent="0.35">
      <c r="A23" s="326" t="s">
        <v>109</v>
      </c>
      <c r="B23" s="326"/>
      <c r="C23" s="326"/>
      <c r="D23" s="326"/>
      <c r="E23" s="326"/>
      <c r="F23" s="326"/>
      <c r="G23" s="326"/>
      <c r="H23" s="289"/>
      <c r="I23" s="289"/>
      <c r="J23" s="289"/>
      <c r="K23" s="289"/>
      <c r="L23" s="289"/>
      <c r="M23" s="289"/>
      <c r="N23" s="289"/>
      <c r="O23" s="289"/>
      <c r="P23" s="289"/>
      <c r="Q23" s="289"/>
      <c r="R23" s="289"/>
      <c r="S23" s="289"/>
      <c r="T23" s="289"/>
      <c r="U23" s="289"/>
      <c r="V23" s="289"/>
      <c r="W23" s="289"/>
      <c r="X23" s="289"/>
      <c r="Y23" s="289"/>
      <c r="Z23" s="289"/>
      <c r="AA23" s="289"/>
      <c r="AB23" s="289"/>
      <c r="AC23" s="289"/>
      <c r="AD23" s="289"/>
      <c r="AE23" s="289"/>
      <c r="AF23" s="289"/>
      <c r="AG23" s="289"/>
      <c r="AH23" s="289"/>
      <c r="AI23" s="289"/>
      <c r="AJ23" s="289"/>
      <c r="AK23" s="289"/>
      <c r="AL23" s="289"/>
      <c r="AM23" s="289"/>
      <c r="AN23" s="289"/>
      <c r="AO23" s="289"/>
      <c r="AP23" s="289"/>
      <c r="AQ23" s="289"/>
      <c r="AR23" s="289"/>
      <c r="AS23" s="289"/>
      <c r="AT23" s="289"/>
      <c r="AU23" s="289"/>
      <c r="AV23" s="289"/>
      <c r="AW23" s="289"/>
      <c r="AX23" s="289"/>
      <c r="AY23" s="289"/>
      <c r="AZ23" s="289"/>
      <c r="BA23" s="289"/>
      <c r="BB23" s="289"/>
      <c r="BC23" s="289"/>
      <c r="BD23" s="289"/>
      <c r="BE23" s="289"/>
      <c r="BF23" s="289"/>
      <c r="BG23" s="289"/>
      <c r="BH23" s="289"/>
      <c r="BI23" s="289"/>
      <c r="BJ23" s="289"/>
      <c r="BK23" s="289"/>
      <c r="BL23" s="289"/>
      <c r="BM23" s="289"/>
      <c r="BN23" s="289"/>
      <c r="BO23" s="289"/>
      <c r="BP23" s="289"/>
      <c r="BQ23" s="289"/>
      <c r="BR23" s="289"/>
      <c r="BS23" s="289"/>
      <c r="BT23" s="289"/>
      <c r="BU23" s="289"/>
      <c r="BV23" s="289"/>
      <c r="BW23" s="289"/>
      <c r="BX23" s="289"/>
      <c r="BY23" s="289"/>
      <c r="BZ23" s="289"/>
      <c r="CA23" s="289"/>
      <c r="CB23" s="289"/>
      <c r="CC23" s="289"/>
      <c r="CD23" s="289"/>
      <c r="CE23" s="289"/>
      <c r="CF23" s="289"/>
      <c r="CG23" s="289"/>
      <c r="CH23" s="289"/>
      <c r="CI23" s="289"/>
      <c r="CJ23" s="289"/>
      <c r="CK23" s="289"/>
      <c r="CL23" s="289"/>
      <c r="CM23" s="289"/>
      <c r="CN23" s="289"/>
      <c r="CO23" s="289"/>
      <c r="CP23" s="289"/>
      <c r="CQ23" s="289"/>
      <c r="CR23" s="289"/>
      <c r="CS23" s="289"/>
      <c r="CT23" s="289"/>
      <c r="CU23" s="289"/>
      <c r="CV23" s="289"/>
      <c r="CW23" s="289"/>
      <c r="CX23" s="289"/>
      <c r="CY23" s="289"/>
      <c r="CZ23" s="289"/>
      <c r="DA23" s="289"/>
      <c r="DB23" s="289"/>
      <c r="DC23" s="289"/>
      <c r="DD23" s="289"/>
      <c r="DE23" s="289"/>
      <c r="DF23" s="289"/>
      <c r="DG23" s="289"/>
      <c r="DH23" s="289"/>
      <c r="DI23" s="289"/>
      <c r="DJ23" s="289"/>
      <c r="DK23" s="289"/>
      <c r="DL23" s="289"/>
      <c r="DM23" s="289"/>
      <c r="DN23" s="289"/>
      <c r="DO23" s="289"/>
      <c r="DP23" s="289"/>
      <c r="DQ23" s="289"/>
      <c r="DR23" s="289"/>
      <c r="DS23" s="289"/>
      <c r="DT23" s="289"/>
      <c r="DU23" s="289"/>
      <c r="DV23" s="289"/>
      <c r="DW23" s="289"/>
      <c r="DX23" s="289"/>
      <c r="DY23" s="289"/>
      <c r="DZ23" s="289"/>
      <c r="EA23" s="289"/>
      <c r="EB23" s="289"/>
      <c r="EC23" s="289"/>
      <c r="ED23" s="289"/>
      <c r="EE23" s="289"/>
      <c r="EF23" s="289"/>
      <c r="EG23" s="289"/>
      <c r="EH23" s="289"/>
      <c r="EI23" s="289"/>
      <c r="EJ23" s="289"/>
      <c r="EK23" s="289"/>
      <c r="EL23" s="289"/>
      <c r="EM23" s="289"/>
      <c r="EN23" s="289"/>
      <c r="EO23" s="289"/>
      <c r="EP23" s="289"/>
      <c r="EQ23" s="289"/>
      <c r="ER23" s="289"/>
      <c r="ES23" s="289"/>
      <c r="ET23" s="289"/>
      <c r="EU23" s="289"/>
      <c r="EV23" s="289"/>
      <c r="EW23" s="289"/>
      <c r="EX23" s="289"/>
      <c r="EY23" s="289"/>
      <c r="EZ23" s="289"/>
      <c r="FA23" s="289"/>
      <c r="FB23" s="289"/>
      <c r="FC23" s="289"/>
      <c r="FD23" s="289"/>
      <c r="FE23" s="289"/>
      <c r="FF23" s="289"/>
      <c r="FG23" s="289"/>
      <c r="FH23" s="289"/>
      <c r="FI23" s="289"/>
      <c r="FJ23" s="289"/>
      <c r="FK23" s="289"/>
      <c r="FL23" s="289"/>
      <c r="FM23" s="289"/>
      <c r="FN23" s="289"/>
      <c r="FO23" s="289"/>
      <c r="FP23" s="289"/>
      <c r="FQ23" s="289"/>
      <c r="FR23" s="289"/>
      <c r="FS23" s="289"/>
      <c r="FT23" s="289"/>
      <c r="FU23" s="289"/>
      <c r="FV23" s="289"/>
      <c r="FW23" s="289"/>
      <c r="FX23" s="289"/>
      <c r="FY23" s="289"/>
      <c r="FZ23" s="289"/>
      <c r="GA23" s="289"/>
      <c r="GB23" s="289"/>
      <c r="GC23" s="289"/>
      <c r="GD23" s="289"/>
      <c r="GE23" s="289"/>
      <c r="GF23" s="289"/>
      <c r="GG23" s="289"/>
      <c r="GH23" s="289"/>
      <c r="GI23" s="289"/>
      <c r="GJ23" s="289"/>
      <c r="GK23" s="289"/>
      <c r="GL23" s="289"/>
      <c r="GM23" s="289"/>
      <c r="GN23" s="289"/>
      <c r="GO23" s="289"/>
      <c r="GP23" s="289"/>
      <c r="GQ23" s="289"/>
      <c r="GR23" s="289"/>
      <c r="GS23" s="289"/>
      <c r="GT23" s="289"/>
      <c r="GU23" s="289"/>
      <c r="GV23" s="289"/>
      <c r="GW23" s="289"/>
      <c r="GX23" s="289"/>
      <c r="GY23" s="289"/>
      <c r="GZ23" s="289"/>
      <c r="HA23" s="289"/>
      <c r="HB23" s="289"/>
      <c r="HC23" s="289"/>
      <c r="HD23" s="289"/>
      <c r="HE23" s="289"/>
      <c r="HF23" s="289"/>
      <c r="HG23" s="289"/>
      <c r="HH23" s="289"/>
      <c r="HI23" s="289"/>
      <c r="HJ23" s="289"/>
      <c r="HK23" s="289"/>
      <c r="HL23" s="289"/>
      <c r="HM23" s="289"/>
      <c r="HN23" s="289"/>
      <c r="HO23" s="289"/>
      <c r="HP23" s="289"/>
      <c r="HQ23" s="289"/>
      <c r="HR23" s="289"/>
      <c r="HS23" s="289"/>
      <c r="HT23" s="289"/>
      <c r="HU23" s="289"/>
      <c r="HV23" s="289"/>
      <c r="HW23" s="289"/>
      <c r="HX23" s="289"/>
      <c r="HY23" s="289"/>
      <c r="HZ23" s="289"/>
      <c r="IA23" s="289"/>
      <c r="IB23" s="289"/>
      <c r="IC23" s="289"/>
      <c r="ID23" s="289"/>
      <c r="IE23" s="289"/>
      <c r="IF23" s="289"/>
      <c r="IG23" s="289"/>
      <c r="IH23" s="289"/>
      <c r="II23" s="289"/>
      <c r="IJ23" s="289"/>
      <c r="IK23" s="289"/>
      <c r="IL23" s="289"/>
      <c r="IM23" s="289"/>
      <c r="IN23" s="289"/>
      <c r="IO23" s="289"/>
      <c r="IP23" s="289"/>
      <c r="IQ23" s="289"/>
      <c r="IR23" s="289"/>
      <c r="IS23" s="289"/>
      <c r="IT23" s="289"/>
      <c r="IU23" s="289"/>
      <c r="IV23" s="289"/>
      <c r="IW23" s="289"/>
      <c r="IX23" s="289"/>
      <c r="IY23" s="289"/>
      <c r="IZ23" s="289"/>
      <c r="JA23" s="289"/>
      <c r="JB23" s="289"/>
      <c r="JC23" s="289"/>
      <c r="JD23" s="289"/>
      <c r="JE23" s="289"/>
      <c r="JF23" s="289"/>
      <c r="JG23" s="289"/>
      <c r="JH23" s="289"/>
      <c r="JI23" s="289"/>
      <c r="JJ23" s="289"/>
      <c r="JK23" s="289"/>
      <c r="JL23" s="289"/>
      <c r="JM23" s="289"/>
      <c r="JN23" s="289"/>
      <c r="JO23" s="289"/>
      <c r="JP23" s="289"/>
      <c r="JQ23" s="289"/>
      <c r="JR23" s="289"/>
      <c r="JS23" s="289"/>
      <c r="JT23" s="289"/>
      <c r="JU23" s="289"/>
      <c r="JV23" s="289"/>
      <c r="JW23" s="289"/>
      <c r="JX23" s="289"/>
      <c r="JY23" s="289"/>
      <c r="JZ23" s="289"/>
      <c r="KA23" s="289"/>
      <c r="KB23" s="289"/>
      <c r="KC23" s="289"/>
      <c r="KD23" s="289"/>
      <c r="KE23" s="289"/>
      <c r="KF23" s="289"/>
      <c r="KG23" s="289"/>
      <c r="KH23" s="289"/>
      <c r="KI23" s="289"/>
      <c r="KJ23" s="289"/>
      <c r="KK23" s="289"/>
      <c r="KL23" s="289"/>
      <c r="KM23" s="289"/>
      <c r="KN23" s="289"/>
      <c r="KO23" s="289"/>
      <c r="KP23" s="289"/>
      <c r="KQ23" s="289"/>
      <c r="KR23" s="289"/>
      <c r="KS23" s="289"/>
      <c r="KT23" s="289"/>
      <c r="KU23" s="289"/>
      <c r="KV23" s="289"/>
      <c r="KW23" s="289"/>
      <c r="KX23" s="289"/>
      <c r="KY23" s="289"/>
      <c r="KZ23" s="289"/>
      <c r="LA23" s="289"/>
      <c r="LB23" s="289"/>
      <c r="LC23" s="289"/>
      <c r="LD23" s="289"/>
      <c r="LE23" s="289"/>
      <c r="LF23" s="289"/>
      <c r="LG23" s="289"/>
      <c r="LH23" s="289"/>
      <c r="LI23" s="289"/>
      <c r="LJ23" s="289"/>
      <c r="LK23" s="289"/>
      <c r="LL23" s="289"/>
      <c r="LM23" s="289"/>
      <c r="LN23" s="289"/>
      <c r="LO23" s="289"/>
      <c r="LP23" s="289"/>
      <c r="LQ23" s="289"/>
      <c r="LR23" s="289"/>
      <c r="LS23" s="289"/>
      <c r="LT23" s="289"/>
      <c r="LU23" s="289"/>
      <c r="LV23" s="289"/>
      <c r="LW23" s="289"/>
      <c r="LX23" s="289"/>
      <c r="LY23" s="289"/>
      <c r="LZ23" s="289"/>
      <c r="MA23" s="289"/>
      <c r="MB23" s="289"/>
      <c r="MC23" s="289"/>
      <c r="MD23" s="289"/>
      <c r="ME23" s="289"/>
      <c r="MF23" s="289"/>
      <c r="MG23" s="289"/>
      <c r="MH23" s="289"/>
      <c r="MI23" s="289"/>
      <c r="MJ23" s="289"/>
      <c r="MK23" s="289"/>
      <c r="ML23" s="289"/>
      <c r="MM23" s="289"/>
      <c r="MN23" s="289"/>
      <c r="MO23" s="289"/>
      <c r="MP23" s="289"/>
      <c r="MQ23" s="289"/>
      <c r="MR23" s="289"/>
      <c r="MS23" s="289"/>
      <c r="MT23" s="289"/>
      <c r="MU23" s="289"/>
      <c r="MV23" s="289"/>
      <c r="MW23" s="289"/>
      <c r="MX23" s="289"/>
      <c r="MY23" s="289"/>
      <c r="MZ23" s="289"/>
      <c r="NA23" s="289"/>
      <c r="NB23" s="289"/>
      <c r="NC23" s="289"/>
      <c r="ND23" s="289"/>
      <c r="NE23" s="289"/>
      <c r="NF23" s="289"/>
      <c r="NG23" s="289"/>
      <c r="NH23" s="289"/>
      <c r="NI23" s="289"/>
      <c r="NJ23" s="289"/>
      <c r="NK23" s="289"/>
      <c r="NL23" s="289"/>
      <c r="NM23" s="289"/>
      <c r="NN23" s="289"/>
      <c r="NO23" s="289"/>
      <c r="NP23" s="289"/>
      <c r="NQ23" s="289"/>
      <c r="NR23" s="289"/>
      <c r="NS23" s="289"/>
      <c r="NT23" s="289"/>
      <c r="NU23" s="289"/>
      <c r="NV23" s="289"/>
      <c r="NW23" s="289"/>
      <c r="NX23" s="289"/>
      <c r="NY23" s="289"/>
      <c r="NZ23" s="289"/>
      <c r="OA23" s="289"/>
      <c r="OB23" s="289"/>
      <c r="OC23" s="289"/>
      <c r="OD23" s="289"/>
      <c r="OE23" s="289"/>
      <c r="OF23" s="289"/>
      <c r="OG23" s="289"/>
      <c r="OH23" s="289"/>
      <c r="OI23" s="289"/>
      <c r="OJ23" s="289"/>
      <c r="OK23" s="289"/>
      <c r="OL23" s="289"/>
      <c r="OM23" s="289"/>
      <c r="ON23" s="289"/>
      <c r="OO23" s="289"/>
      <c r="OP23" s="289"/>
      <c r="OQ23" s="289"/>
      <c r="OR23" s="289"/>
      <c r="OS23" s="289"/>
      <c r="OT23" s="289"/>
      <c r="OU23" s="289"/>
      <c r="OV23" s="289"/>
      <c r="OW23" s="289"/>
      <c r="OX23" s="289"/>
      <c r="OY23" s="289"/>
      <c r="OZ23" s="289"/>
      <c r="PA23" s="289"/>
      <c r="PB23" s="289"/>
      <c r="PC23" s="289"/>
      <c r="PD23" s="289"/>
      <c r="PE23" s="289"/>
      <c r="PF23" s="289"/>
      <c r="PG23" s="289"/>
      <c r="PH23" s="289"/>
      <c r="PI23" s="289"/>
      <c r="PJ23" s="289"/>
      <c r="PK23" s="289"/>
      <c r="PL23" s="289"/>
      <c r="PM23" s="289"/>
      <c r="PN23" s="289"/>
      <c r="PO23" s="289"/>
      <c r="PP23" s="289"/>
      <c r="PQ23" s="289"/>
      <c r="PR23" s="289"/>
      <c r="PS23" s="289"/>
      <c r="PT23" s="289"/>
      <c r="PU23" s="289"/>
      <c r="PV23" s="289"/>
      <c r="PW23" s="289"/>
      <c r="PX23" s="289"/>
      <c r="PY23" s="289"/>
      <c r="PZ23" s="289"/>
      <c r="QA23" s="289"/>
      <c r="QB23" s="289"/>
      <c r="QC23" s="289"/>
      <c r="QD23" s="289"/>
      <c r="QE23" s="289"/>
      <c r="QF23" s="289"/>
      <c r="QG23" s="289"/>
      <c r="QH23" s="289"/>
      <c r="QI23" s="289"/>
      <c r="QJ23" s="289"/>
      <c r="QK23" s="289"/>
      <c r="QL23" s="289"/>
      <c r="QM23" s="289"/>
      <c r="QN23" s="289"/>
      <c r="QO23" s="289"/>
      <c r="QP23" s="289"/>
      <c r="QQ23" s="289"/>
      <c r="QR23" s="289"/>
      <c r="QS23" s="289"/>
      <c r="QT23" s="289"/>
      <c r="QU23" s="289"/>
      <c r="QV23" s="289"/>
      <c r="QW23" s="289"/>
      <c r="QX23" s="289"/>
      <c r="QY23" s="289"/>
      <c r="QZ23" s="289"/>
      <c r="RA23" s="289"/>
      <c r="RB23" s="289"/>
      <c r="RC23" s="289"/>
      <c r="RD23" s="289"/>
      <c r="RE23" s="289"/>
      <c r="RF23" s="289"/>
      <c r="RG23" s="289"/>
      <c r="RH23" s="289"/>
      <c r="RI23" s="289"/>
      <c r="RJ23" s="289"/>
      <c r="RK23" s="289"/>
      <c r="RL23" s="289"/>
      <c r="RM23" s="289"/>
      <c r="RN23" s="289"/>
      <c r="RO23" s="289"/>
      <c r="RP23" s="289"/>
      <c r="RQ23" s="289"/>
      <c r="RR23" s="289"/>
      <c r="RS23" s="289"/>
      <c r="RT23" s="289"/>
      <c r="RU23" s="289"/>
      <c r="RV23" s="289"/>
      <c r="RW23" s="289"/>
      <c r="RX23" s="289"/>
      <c r="RY23" s="289"/>
      <c r="RZ23" s="289"/>
      <c r="SA23" s="289"/>
      <c r="SB23" s="289"/>
      <c r="SC23" s="289"/>
      <c r="SD23" s="289"/>
      <c r="SE23" s="289"/>
      <c r="SF23" s="289"/>
      <c r="SG23" s="289"/>
      <c r="SH23" s="289"/>
      <c r="SI23" s="289"/>
      <c r="SJ23" s="289"/>
      <c r="SK23" s="289"/>
      <c r="SL23" s="289"/>
      <c r="SM23" s="289"/>
      <c r="SN23" s="289"/>
      <c r="SO23" s="289"/>
      <c r="SP23" s="289"/>
      <c r="SQ23" s="289"/>
      <c r="SR23" s="289"/>
      <c r="SS23" s="289"/>
      <c r="ST23" s="289"/>
      <c r="SU23" s="289"/>
      <c r="SV23" s="289"/>
      <c r="SW23" s="289"/>
      <c r="SX23" s="289"/>
      <c r="SY23" s="289"/>
      <c r="SZ23" s="289"/>
      <c r="TA23" s="289"/>
      <c r="TB23" s="289"/>
      <c r="TC23" s="289"/>
      <c r="TD23" s="289"/>
      <c r="TE23" s="289"/>
      <c r="TF23" s="289"/>
      <c r="TG23" s="289"/>
      <c r="TH23" s="289"/>
      <c r="TI23" s="289"/>
      <c r="TJ23" s="289"/>
      <c r="TK23" s="289"/>
      <c r="TL23" s="289"/>
      <c r="TM23" s="289"/>
      <c r="TN23" s="289"/>
      <c r="TO23" s="289"/>
      <c r="TP23" s="289"/>
      <c r="TQ23" s="289"/>
      <c r="TR23" s="289"/>
      <c r="TS23" s="289"/>
      <c r="TT23" s="289"/>
      <c r="TU23" s="289"/>
      <c r="TV23" s="289"/>
      <c r="TW23" s="289"/>
      <c r="TX23" s="289"/>
      <c r="TY23" s="289"/>
      <c r="TZ23" s="289"/>
      <c r="UA23" s="289"/>
      <c r="UB23" s="289"/>
      <c r="UC23" s="289"/>
      <c r="UD23" s="289"/>
      <c r="UE23" s="289"/>
      <c r="UF23" s="289"/>
      <c r="UG23" s="289"/>
      <c r="UH23" s="289"/>
      <c r="UI23" s="289"/>
      <c r="UJ23" s="289"/>
      <c r="UK23" s="289"/>
      <c r="UL23" s="289"/>
      <c r="UM23" s="289"/>
      <c r="UN23" s="289"/>
      <c r="UO23" s="289"/>
      <c r="UP23" s="289"/>
      <c r="UQ23" s="289"/>
      <c r="UR23" s="289"/>
      <c r="US23" s="289"/>
      <c r="UT23" s="289"/>
      <c r="UU23" s="289"/>
      <c r="UV23" s="289"/>
      <c r="UW23" s="289"/>
      <c r="UX23" s="289"/>
      <c r="UY23" s="289"/>
      <c r="UZ23" s="289"/>
      <c r="VA23" s="289"/>
    </row>
    <row r="24" spans="1:573" s="293" customFormat="1" ht="166.5" customHeight="1" x14ac:dyDescent="0.35">
      <c r="A24" s="27">
        <f>A20+1</f>
        <v>12</v>
      </c>
      <c r="B24" s="27" t="s">
        <v>115</v>
      </c>
      <c r="C24" s="27" t="s">
        <v>116</v>
      </c>
      <c r="D24" s="27" t="s">
        <v>82</v>
      </c>
      <c r="E24" s="33">
        <v>2020</v>
      </c>
      <c r="F24" s="33">
        <v>2022</v>
      </c>
      <c r="G24" s="30">
        <v>10</v>
      </c>
      <c r="H24" s="289"/>
      <c r="I24" s="289"/>
      <c r="J24" s="289"/>
      <c r="K24" s="289"/>
      <c r="L24" s="289"/>
      <c r="M24" s="289"/>
      <c r="N24" s="289"/>
      <c r="O24" s="289"/>
      <c r="P24" s="289"/>
      <c r="Q24" s="289"/>
      <c r="R24" s="289"/>
      <c r="S24" s="289"/>
      <c r="T24" s="289"/>
      <c r="U24" s="289"/>
      <c r="V24" s="289"/>
      <c r="W24" s="289"/>
      <c r="X24" s="289"/>
      <c r="Y24" s="289"/>
      <c r="Z24" s="289"/>
      <c r="AA24" s="289"/>
      <c r="AB24" s="289"/>
      <c r="AC24" s="289"/>
      <c r="AD24" s="289"/>
      <c r="AE24" s="289"/>
      <c r="AF24" s="289"/>
      <c r="AG24" s="289"/>
      <c r="AH24" s="289"/>
      <c r="AI24" s="289"/>
      <c r="AJ24" s="289"/>
      <c r="AK24" s="289"/>
      <c r="AL24" s="289"/>
      <c r="AM24" s="289"/>
      <c r="AN24" s="289"/>
      <c r="AO24" s="289"/>
      <c r="AP24" s="289"/>
      <c r="AQ24" s="289"/>
      <c r="AR24" s="289"/>
      <c r="AS24" s="289"/>
      <c r="AT24" s="289"/>
      <c r="AU24" s="289"/>
      <c r="AV24" s="289"/>
      <c r="AW24" s="289"/>
      <c r="AX24" s="289"/>
      <c r="AY24" s="289"/>
      <c r="AZ24" s="289"/>
      <c r="BA24" s="289"/>
      <c r="BB24" s="289"/>
      <c r="BC24" s="289"/>
      <c r="BD24" s="289"/>
      <c r="BE24" s="289"/>
      <c r="BF24" s="289"/>
      <c r="BG24" s="289"/>
      <c r="BH24" s="289"/>
      <c r="BI24" s="289"/>
      <c r="BJ24" s="289"/>
      <c r="BK24" s="289"/>
      <c r="BL24" s="289"/>
      <c r="BM24" s="289"/>
      <c r="BN24" s="289"/>
      <c r="BO24" s="289"/>
      <c r="BP24" s="289"/>
      <c r="BQ24" s="289"/>
      <c r="BR24" s="289"/>
      <c r="BS24" s="289"/>
      <c r="BT24" s="289"/>
      <c r="BU24" s="289"/>
      <c r="BV24" s="289"/>
      <c r="BW24" s="289"/>
      <c r="BX24" s="289"/>
      <c r="BY24" s="289"/>
      <c r="BZ24" s="289"/>
      <c r="CA24" s="289"/>
      <c r="CB24" s="289"/>
      <c r="CC24" s="289"/>
      <c r="CD24" s="289"/>
      <c r="CE24" s="289"/>
      <c r="CF24" s="289"/>
      <c r="CG24" s="289"/>
      <c r="CH24" s="289"/>
      <c r="CI24" s="289"/>
      <c r="CJ24" s="289"/>
      <c r="CK24" s="289"/>
      <c r="CL24" s="289"/>
      <c r="CM24" s="289"/>
      <c r="CN24" s="289"/>
      <c r="CO24" s="289"/>
      <c r="CP24" s="289"/>
      <c r="CQ24" s="289"/>
      <c r="CR24" s="289"/>
      <c r="CS24" s="289"/>
      <c r="CT24" s="289"/>
      <c r="CU24" s="289"/>
      <c r="CV24" s="289"/>
      <c r="CW24" s="289"/>
      <c r="CX24" s="289"/>
      <c r="CY24" s="289"/>
      <c r="CZ24" s="289"/>
      <c r="DA24" s="289"/>
      <c r="DB24" s="289"/>
      <c r="DC24" s="289"/>
      <c r="DD24" s="289"/>
      <c r="DE24" s="289"/>
      <c r="DF24" s="289"/>
      <c r="DG24" s="289"/>
      <c r="DH24" s="289"/>
      <c r="DI24" s="289"/>
      <c r="DJ24" s="289"/>
      <c r="DK24" s="289"/>
      <c r="DL24" s="289"/>
      <c r="DM24" s="289"/>
      <c r="DN24" s="289"/>
      <c r="DO24" s="289"/>
      <c r="DP24" s="289"/>
      <c r="DQ24" s="289"/>
      <c r="DR24" s="289"/>
      <c r="DS24" s="289"/>
      <c r="DT24" s="289"/>
      <c r="DU24" s="289"/>
      <c r="DV24" s="289"/>
      <c r="DW24" s="289"/>
      <c r="DX24" s="289"/>
      <c r="DY24" s="289"/>
      <c r="DZ24" s="289"/>
      <c r="EA24" s="289"/>
      <c r="EB24" s="289"/>
      <c r="EC24" s="289"/>
      <c r="ED24" s="289"/>
      <c r="EE24" s="289"/>
      <c r="EF24" s="289"/>
      <c r="EG24" s="289"/>
      <c r="EH24" s="289"/>
      <c r="EI24" s="289"/>
      <c r="EJ24" s="289"/>
      <c r="EK24" s="289"/>
      <c r="EL24" s="289"/>
      <c r="EM24" s="289"/>
      <c r="EN24" s="289"/>
      <c r="EO24" s="289"/>
      <c r="EP24" s="289"/>
      <c r="EQ24" s="289"/>
      <c r="ER24" s="289"/>
      <c r="ES24" s="289"/>
      <c r="ET24" s="289"/>
      <c r="EU24" s="289"/>
      <c r="EV24" s="289"/>
      <c r="EW24" s="289"/>
      <c r="EX24" s="289"/>
      <c r="EY24" s="289"/>
      <c r="EZ24" s="289"/>
      <c r="FA24" s="289"/>
      <c r="FB24" s="289"/>
      <c r="FC24" s="289"/>
      <c r="FD24" s="289"/>
      <c r="FE24" s="289"/>
      <c r="FF24" s="289"/>
      <c r="FG24" s="289"/>
      <c r="FH24" s="289"/>
      <c r="FI24" s="289"/>
      <c r="FJ24" s="289"/>
      <c r="FK24" s="289"/>
      <c r="FL24" s="289"/>
      <c r="FM24" s="289"/>
      <c r="FN24" s="289"/>
      <c r="FO24" s="289"/>
      <c r="FP24" s="289"/>
      <c r="FQ24" s="289"/>
      <c r="FR24" s="289"/>
      <c r="FS24" s="289"/>
      <c r="FT24" s="289"/>
      <c r="FU24" s="289"/>
      <c r="FV24" s="289"/>
      <c r="FW24" s="289"/>
      <c r="FX24" s="289"/>
      <c r="FY24" s="289"/>
      <c r="FZ24" s="289"/>
      <c r="GA24" s="289"/>
      <c r="GB24" s="289"/>
      <c r="GC24" s="289"/>
      <c r="GD24" s="289"/>
      <c r="GE24" s="289"/>
      <c r="GF24" s="289"/>
      <c r="GG24" s="289"/>
      <c r="GH24" s="289"/>
      <c r="GI24" s="289"/>
      <c r="GJ24" s="289"/>
      <c r="GK24" s="289"/>
      <c r="GL24" s="289"/>
      <c r="GM24" s="289"/>
      <c r="GN24" s="289"/>
      <c r="GO24" s="289"/>
      <c r="GP24" s="289"/>
      <c r="GQ24" s="289"/>
      <c r="GR24" s="289"/>
      <c r="GS24" s="289"/>
      <c r="GT24" s="289"/>
      <c r="GU24" s="289"/>
      <c r="GV24" s="289"/>
      <c r="GW24" s="289"/>
      <c r="GX24" s="289"/>
      <c r="GY24" s="289"/>
      <c r="GZ24" s="289"/>
      <c r="HA24" s="289"/>
      <c r="HB24" s="289"/>
      <c r="HC24" s="289"/>
      <c r="HD24" s="289"/>
      <c r="HE24" s="289"/>
      <c r="HF24" s="289"/>
      <c r="HG24" s="289"/>
      <c r="HH24" s="289"/>
      <c r="HI24" s="289"/>
      <c r="HJ24" s="289"/>
      <c r="HK24" s="289"/>
      <c r="HL24" s="289"/>
      <c r="HM24" s="289"/>
      <c r="HN24" s="289"/>
      <c r="HO24" s="289"/>
      <c r="HP24" s="289"/>
      <c r="HQ24" s="289"/>
      <c r="HR24" s="289"/>
      <c r="HS24" s="289"/>
      <c r="HT24" s="289"/>
      <c r="HU24" s="289"/>
      <c r="HV24" s="289"/>
      <c r="HW24" s="289"/>
      <c r="HX24" s="289"/>
      <c r="HY24" s="289"/>
      <c r="HZ24" s="289"/>
      <c r="IA24" s="289"/>
      <c r="IB24" s="289"/>
      <c r="IC24" s="289"/>
      <c r="ID24" s="289"/>
      <c r="IE24" s="289"/>
      <c r="IF24" s="289"/>
      <c r="IG24" s="289"/>
      <c r="IH24" s="289"/>
      <c r="II24" s="289"/>
      <c r="IJ24" s="289"/>
      <c r="IK24" s="289"/>
      <c r="IL24" s="289"/>
      <c r="IM24" s="289"/>
      <c r="IN24" s="289"/>
      <c r="IO24" s="289"/>
      <c r="IP24" s="289"/>
      <c r="IQ24" s="289"/>
      <c r="IR24" s="289"/>
      <c r="IS24" s="289"/>
      <c r="IT24" s="289"/>
      <c r="IU24" s="289"/>
      <c r="IV24" s="289"/>
      <c r="IW24" s="289"/>
      <c r="IX24" s="289"/>
      <c r="IY24" s="289"/>
      <c r="IZ24" s="289"/>
      <c r="JA24" s="289"/>
      <c r="JB24" s="289"/>
      <c r="JC24" s="289"/>
      <c r="JD24" s="289"/>
      <c r="JE24" s="289"/>
      <c r="JF24" s="289"/>
      <c r="JG24" s="289"/>
      <c r="JH24" s="289"/>
      <c r="JI24" s="289"/>
      <c r="JJ24" s="289"/>
      <c r="JK24" s="289"/>
      <c r="JL24" s="289"/>
      <c r="JM24" s="289"/>
      <c r="JN24" s="289"/>
      <c r="JO24" s="289"/>
      <c r="JP24" s="289"/>
      <c r="JQ24" s="289"/>
      <c r="JR24" s="289"/>
      <c r="JS24" s="289"/>
      <c r="JT24" s="289"/>
      <c r="JU24" s="289"/>
      <c r="JV24" s="289"/>
      <c r="JW24" s="289"/>
      <c r="JX24" s="289"/>
      <c r="JY24" s="289"/>
      <c r="JZ24" s="289"/>
      <c r="KA24" s="289"/>
      <c r="KB24" s="289"/>
      <c r="KC24" s="289"/>
      <c r="KD24" s="289"/>
      <c r="KE24" s="289"/>
      <c r="KF24" s="289"/>
      <c r="KG24" s="289"/>
      <c r="KH24" s="289"/>
      <c r="KI24" s="289"/>
      <c r="KJ24" s="289"/>
      <c r="KK24" s="289"/>
      <c r="KL24" s="289"/>
      <c r="KM24" s="289"/>
      <c r="KN24" s="289"/>
      <c r="KO24" s="289"/>
      <c r="KP24" s="289"/>
      <c r="KQ24" s="289"/>
      <c r="KR24" s="289"/>
      <c r="KS24" s="289"/>
      <c r="KT24" s="289"/>
      <c r="KU24" s="289"/>
      <c r="KV24" s="289"/>
      <c r="KW24" s="289"/>
      <c r="KX24" s="289"/>
      <c r="KY24" s="289"/>
      <c r="KZ24" s="289"/>
      <c r="LA24" s="289"/>
      <c r="LB24" s="289"/>
      <c r="LC24" s="289"/>
      <c r="LD24" s="289"/>
      <c r="LE24" s="289"/>
      <c r="LF24" s="289"/>
      <c r="LG24" s="289"/>
      <c r="LH24" s="289"/>
      <c r="LI24" s="289"/>
      <c r="LJ24" s="289"/>
      <c r="LK24" s="289"/>
      <c r="LL24" s="289"/>
      <c r="LM24" s="289"/>
      <c r="LN24" s="289"/>
      <c r="LO24" s="289"/>
      <c r="LP24" s="289"/>
      <c r="LQ24" s="289"/>
      <c r="LR24" s="289"/>
      <c r="LS24" s="289"/>
      <c r="LT24" s="289"/>
      <c r="LU24" s="289"/>
      <c r="LV24" s="289"/>
      <c r="LW24" s="289"/>
      <c r="LX24" s="289"/>
      <c r="LY24" s="289"/>
      <c r="LZ24" s="289"/>
      <c r="MA24" s="289"/>
      <c r="MB24" s="289"/>
      <c r="MC24" s="289"/>
      <c r="MD24" s="289"/>
      <c r="ME24" s="289"/>
      <c r="MF24" s="289"/>
      <c r="MG24" s="289"/>
      <c r="MH24" s="289"/>
      <c r="MI24" s="289"/>
      <c r="MJ24" s="289"/>
      <c r="MK24" s="289"/>
      <c r="ML24" s="289"/>
      <c r="MM24" s="289"/>
      <c r="MN24" s="289"/>
      <c r="MO24" s="289"/>
      <c r="MP24" s="289"/>
      <c r="MQ24" s="289"/>
      <c r="MR24" s="289"/>
      <c r="MS24" s="289"/>
      <c r="MT24" s="289"/>
      <c r="MU24" s="289"/>
      <c r="MV24" s="289"/>
      <c r="MW24" s="289"/>
      <c r="MX24" s="289"/>
      <c r="MY24" s="289"/>
      <c r="MZ24" s="289"/>
      <c r="NA24" s="289"/>
      <c r="NB24" s="289"/>
      <c r="NC24" s="289"/>
      <c r="ND24" s="289"/>
      <c r="NE24" s="289"/>
      <c r="NF24" s="289"/>
      <c r="NG24" s="289"/>
      <c r="NH24" s="289"/>
      <c r="NI24" s="289"/>
      <c r="NJ24" s="289"/>
      <c r="NK24" s="289"/>
      <c r="NL24" s="289"/>
      <c r="NM24" s="289"/>
      <c r="NN24" s="289"/>
      <c r="NO24" s="289"/>
      <c r="NP24" s="289"/>
      <c r="NQ24" s="289"/>
      <c r="NR24" s="289"/>
      <c r="NS24" s="289"/>
      <c r="NT24" s="289"/>
      <c r="NU24" s="289"/>
      <c r="NV24" s="289"/>
      <c r="NW24" s="289"/>
      <c r="NX24" s="289"/>
      <c r="NY24" s="289"/>
      <c r="NZ24" s="289"/>
      <c r="OA24" s="289"/>
      <c r="OB24" s="289"/>
      <c r="OC24" s="289"/>
      <c r="OD24" s="289"/>
      <c r="OE24" s="289"/>
      <c r="OF24" s="289"/>
      <c r="OG24" s="289"/>
      <c r="OH24" s="289"/>
      <c r="OI24" s="289"/>
      <c r="OJ24" s="289"/>
      <c r="OK24" s="289"/>
      <c r="OL24" s="289"/>
      <c r="OM24" s="289"/>
      <c r="ON24" s="289"/>
      <c r="OO24" s="289"/>
      <c r="OP24" s="289"/>
      <c r="OQ24" s="289"/>
      <c r="OR24" s="289"/>
      <c r="OS24" s="289"/>
      <c r="OT24" s="289"/>
      <c r="OU24" s="289"/>
      <c r="OV24" s="289"/>
      <c r="OW24" s="289"/>
      <c r="OX24" s="289"/>
      <c r="OY24" s="289"/>
      <c r="OZ24" s="289"/>
      <c r="PA24" s="289"/>
      <c r="PB24" s="289"/>
      <c r="PC24" s="289"/>
      <c r="PD24" s="289"/>
      <c r="PE24" s="289"/>
      <c r="PF24" s="289"/>
      <c r="PG24" s="289"/>
      <c r="PH24" s="289"/>
      <c r="PI24" s="289"/>
      <c r="PJ24" s="289"/>
      <c r="PK24" s="289"/>
      <c r="PL24" s="289"/>
      <c r="PM24" s="289"/>
      <c r="PN24" s="289"/>
      <c r="PO24" s="289"/>
      <c r="PP24" s="289"/>
      <c r="PQ24" s="289"/>
      <c r="PR24" s="289"/>
      <c r="PS24" s="289"/>
      <c r="PT24" s="289"/>
      <c r="PU24" s="289"/>
      <c r="PV24" s="289"/>
      <c r="PW24" s="289"/>
      <c r="PX24" s="289"/>
      <c r="PY24" s="289"/>
      <c r="PZ24" s="289"/>
      <c r="QA24" s="289"/>
      <c r="QB24" s="289"/>
      <c r="QC24" s="289"/>
      <c r="QD24" s="289"/>
      <c r="QE24" s="289"/>
      <c r="QF24" s="289"/>
      <c r="QG24" s="289"/>
      <c r="QH24" s="289"/>
      <c r="QI24" s="289"/>
      <c r="QJ24" s="289"/>
      <c r="QK24" s="289"/>
      <c r="QL24" s="289"/>
      <c r="QM24" s="289"/>
      <c r="QN24" s="289"/>
      <c r="QO24" s="289"/>
      <c r="QP24" s="289"/>
      <c r="QQ24" s="289"/>
      <c r="QR24" s="289"/>
      <c r="QS24" s="289"/>
      <c r="QT24" s="289"/>
      <c r="QU24" s="289"/>
      <c r="QV24" s="289"/>
      <c r="QW24" s="289"/>
      <c r="QX24" s="289"/>
      <c r="QY24" s="289"/>
      <c r="QZ24" s="289"/>
      <c r="RA24" s="289"/>
      <c r="RB24" s="289"/>
      <c r="RC24" s="289"/>
      <c r="RD24" s="289"/>
      <c r="RE24" s="289"/>
      <c r="RF24" s="289"/>
      <c r="RG24" s="289"/>
      <c r="RH24" s="289"/>
      <c r="RI24" s="289"/>
      <c r="RJ24" s="289"/>
      <c r="RK24" s="289"/>
      <c r="RL24" s="289"/>
      <c r="RM24" s="289"/>
      <c r="RN24" s="289"/>
      <c r="RO24" s="289"/>
      <c r="RP24" s="289"/>
      <c r="RQ24" s="289"/>
      <c r="RR24" s="289"/>
      <c r="RS24" s="289"/>
      <c r="RT24" s="289"/>
      <c r="RU24" s="289"/>
      <c r="RV24" s="289"/>
      <c r="RW24" s="289"/>
      <c r="RX24" s="289"/>
      <c r="RY24" s="289"/>
      <c r="RZ24" s="289"/>
      <c r="SA24" s="289"/>
      <c r="SB24" s="289"/>
      <c r="SC24" s="289"/>
      <c r="SD24" s="289"/>
      <c r="SE24" s="289"/>
      <c r="SF24" s="289"/>
      <c r="SG24" s="289"/>
      <c r="SH24" s="289"/>
      <c r="SI24" s="289"/>
      <c r="SJ24" s="289"/>
      <c r="SK24" s="289"/>
      <c r="SL24" s="289"/>
      <c r="SM24" s="289"/>
      <c r="SN24" s="289"/>
      <c r="SO24" s="289"/>
      <c r="SP24" s="289"/>
      <c r="SQ24" s="289"/>
      <c r="SR24" s="289"/>
      <c r="SS24" s="289"/>
      <c r="ST24" s="289"/>
      <c r="SU24" s="289"/>
      <c r="SV24" s="289"/>
      <c r="SW24" s="289"/>
      <c r="SX24" s="289"/>
      <c r="SY24" s="289"/>
      <c r="SZ24" s="289"/>
      <c r="TA24" s="289"/>
      <c r="TB24" s="289"/>
      <c r="TC24" s="289"/>
      <c r="TD24" s="289"/>
      <c r="TE24" s="289"/>
      <c r="TF24" s="289"/>
      <c r="TG24" s="289"/>
      <c r="TH24" s="289"/>
      <c r="TI24" s="289"/>
      <c r="TJ24" s="289"/>
      <c r="TK24" s="289"/>
      <c r="TL24" s="289"/>
      <c r="TM24" s="289"/>
      <c r="TN24" s="289"/>
      <c r="TO24" s="289"/>
      <c r="TP24" s="289"/>
      <c r="TQ24" s="289"/>
      <c r="TR24" s="289"/>
      <c r="TS24" s="289"/>
      <c r="TT24" s="289"/>
      <c r="TU24" s="289"/>
      <c r="TV24" s="289"/>
      <c r="TW24" s="289"/>
      <c r="TX24" s="289"/>
      <c r="TY24" s="289"/>
      <c r="TZ24" s="289"/>
      <c r="UA24" s="289"/>
      <c r="UB24" s="289"/>
      <c r="UC24" s="289"/>
      <c r="UD24" s="289"/>
      <c r="UE24" s="289"/>
      <c r="UF24" s="289"/>
      <c r="UG24" s="289"/>
      <c r="UH24" s="289"/>
      <c r="UI24" s="289"/>
      <c r="UJ24" s="289"/>
      <c r="UK24" s="289"/>
      <c r="UL24" s="289"/>
      <c r="UM24" s="289"/>
      <c r="UN24" s="289"/>
      <c r="UO24" s="289"/>
      <c r="UP24" s="289"/>
      <c r="UQ24" s="289"/>
      <c r="UR24" s="289"/>
      <c r="US24" s="289"/>
      <c r="UT24" s="289"/>
      <c r="UU24" s="289"/>
      <c r="UV24" s="289"/>
      <c r="UW24" s="289"/>
      <c r="UX24" s="289"/>
      <c r="UY24" s="289"/>
      <c r="UZ24" s="289"/>
      <c r="VA24" s="289"/>
    </row>
    <row r="25" spans="1:573" s="287" customFormat="1" x14ac:dyDescent="0.35">
      <c r="A25" s="25" t="s">
        <v>100</v>
      </c>
      <c r="B25" s="39"/>
      <c r="C25" s="39"/>
      <c r="D25" s="39"/>
      <c r="E25" s="39"/>
      <c r="F25" s="39"/>
      <c r="G25" s="26">
        <f t="shared" ref="G25" si="3">SUM(G24:G24)</f>
        <v>10</v>
      </c>
      <c r="H25" s="289"/>
      <c r="I25" s="289"/>
      <c r="J25" s="289"/>
      <c r="K25" s="289"/>
      <c r="L25" s="289"/>
      <c r="M25" s="289"/>
      <c r="N25" s="289"/>
      <c r="O25" s="289"/>
      <c r="P25" s="289"/>
      <c r="Q25" s="289"/>
      <c r="R25" s="289"/>
      <c r="S25" s="289"/>
      <c r="T25" s="289"/>
      <c r="U25" s="289"/>
      <c r="V25" s="289"/>
      <c r="W25" s="289"/>
      <c r="X25" s="289"/>
      <c r="Y25" s="289"/>
      <c r="Z25" s="289"/>
      <c r="AA25" s="289"/>
      <c r="AB25" s="289"/>
      <c r="AC25" s="289"/>
      <c r="AD25" s="289"/>
      <c r="AE25" s="289"/>
      <c r="AF25" s="289"/>
      <c r="AG25" s="289"/>
      <c r="AH25" s="289"/>
      <c r="AI25" s="289"/>
      <c r="AJ25" s="289"/>
      <c r="AK25" s="289"/>
      <c r="AL25" s="289"/>
      <c r="AM25" s="289"/>
      <c r="AN25" s="289"/>
      <c r="AO25" s="289"/>
      <c r="AP25" s="289"/>
      <c r="AQ25" s="289"/>
      <c r="AR25" s="289"/>
      <c r="AS25" s="289"/>
      <c r="AT25" s="289"/>
      <c r="AU25" s="289"/>
      <c r="AV25" s="289"/>
      <c r="AW25" s="289"/>
      <c r="AX25" s="289"/>
      <c r="AY25" s="289"/>
      <c r="AZ25" s="289"/>
      <c r="BA25" s="289"/>
      <c r="BB25" s="289"/>
      <c r="BC25" s="289"/>
      <c r="BD25" s="289"/>
      <c r="BE25" s="289"/>
      <c r="BF25" s="289"/>
      <c r="BG25" s="289"/>
      <c r="BH25" s="289"/>
      <c r="BI25" s="289"/>
      <c r="BJ25" s="289"/>
      <c r="BK25" s="289"/>
      <c r="BL25" s="289"/>
      <c r="BM25" s="289"/>
      <c r="BN25" s="289"/>
      <c r="BO25" s="289"/>
      <c r="BP25" s="289"/>
      <c r="BQ25" s="289"/>
      <c r="BR25" s="289"/>
      <c r="BS25" s="289"/>
      <c r="BT25" s="289"/>
      <c r="BU25" s="289"/>
      <c r="BV25" s="289"/>
      <c r="BW25" s="289"/>
      <c r="BX25" s="289"/>
      <c r="BY25" s="289"/>
      <c r="BZ25" s="289"/>
      <c r="CA25" s="289"/>
      <c r="CB25" s="289"/>
      <c r="CC25" s="289"/>
      <c r="CD25" s="289"/>
      <c r="CE25" s="289"/>
      <c r="CF25" s="289"/>
      <c r="CG25" s="289"/>
      <c r="CH25" s="289"/>
      <c r="CI25" s="289"/>
      <c r="CJ25" s="289"/>
      <c r="CK25" s="289"/>
      <c r="CL25" s="289"/>
      <c r="CM25" s="289"/>
      <c r="CN25" s="289"/>
      <c r="CO25" s="289"/>
      <c r="CP25" s="289"/>
      <c r="CQ25" s="289"/>
      <c r="CR25" s="289"/>
      <c r="CS25" s="289"/>
      <c r="CT25" s="289"/>
      <c r="CU25" s="289"/>
      <c r="CV25" s="289"/>
      <c r="CW25" s="289"/>
      <c r="CX25" s="289"/>
      <c r="CY25" s="289"/>
      <c r="CZ25" s="289"/>
      <c r="DA25" s="289"/>
      <c r="DB25" s="289"/>
      <c r="DC25" s="289"/>
      <c r="DD25" s="289"/>
      <c r="DE25" s="289"/>
      <c r="DF25" s="289"/>
      <c r="DG25" s="289"/>
      <c r="DH25" s="289"/>
      <c r="DI25" s="289"/>
      <c r="DJ25" s="289"/>
      <c r="DK25" s="289"/>
      <c r="DL25" s="289"/>
      <c r="DM25" s="289"/>
      <c r="DN25" s="289"/>
      <c r="DO25" s="289"/>
      <c r="DP25" s="289"/>
      <c r="DQ25" s="289"/>
      <c r="DR25" s="289"/>
      <c r="DS25" s="289"/>
      <c r="DT25" s="289"/>
      <c r="DU25" s="289"/>
      <c r="DV25" s="289"/>
      <c r="DW25" s="289"/>
      <c r="DX25" s="289"/>
      <c r="DY25" s="289"/>
      <c r="DZ25" s="289"/>
      <c r="EA25" s="289"/>
      <c r="EB25" s="289"/>
      <c r="EC25" s="289"/>
      <c r="ED25" s="289"/>
      <c r="EE25" s="289"/>
      <c r="EF25" s="289"/>
      <c r="EG25" s="289"/>
      <c r="EH25" s="289"/>
      <c r="EI25" s="289"/>
      <c r="EJ25" s="289"/>
      <c r="EK25" s="289"/>
      <c r="EL25" s="289"/>
      <c r="EM25" s="289"/>
      <c r="EN25" s="289"/>
      <c r="EO25" s="289"/>
      <c r="EP25" s="289"/>
      <c r="EQ25" s="289"/>
      <c r="ER25" s="289"/>
      <c r="ES25" s="289"/>
      <c r="ET25" s="289"/>
      <c r="EU25" s="289"/>
      <c r="EV25" s="289"/>
      <c r="EW25" s="289"/>
      <c r="EX25" s="289"/>
      <c r="EY25" s="289"/>
      <c r="EZ25" s="289"/>
      <c r="FA25" s="289"/>
      <c r="FB25" s="289"/>
      <c r="FC25" s="289"/>
      <c r="FD25" s="289"/>
      <c r="FE25" s="289"/>
      <c r="FF25" s="289"/>
      <c r="FG25" s="289"/>
      <c r="FH25" s="289"/>
      <c r="FI25" s="289"/>
      <c r="FJ25" s="289"/>
      <c r="FK25" s="289"/>
      <c r="FL25" s="289"/>
      <c r="FM25" s="289"/>
      <c r="FN25" s="289"/>
      <c r="FO25" s="289"/>
      <c r="FP25" s="289"/>
      <c r="FQ25" s="289"/>
      <c r="FR25" s="289"/>
      <c r="FS25" s="289"/>
      <c r="FT25" s="289"/>
      <c r="FU25" s="289"/>
      <c r="FV25" s="289"/>
      <c r="FW25" s="289"/>
      <c r="FX25" s="289"/>
      <c r="FY25" s="289"/>
      <c r="FZ25" s="289"/>
      <c r="GA25" s="289"/>
      <c r="GB25" s="289"/>
      <c r="GC25" s="289"/>
      <c r="GD25" s="289"/>
      <c r="GE25" s="289"/>
      <c r="GF25" s="289"/>
      <c r="GG25" s="289"/>
      <c r="GH25" s="289"/>
      <c r="GI25" s="289"/>
      <c r="GJ25" s="289"/>
      <c r="GK25" s="289"/>
      <c r="GL25" s="289"/>
      <c r="GM25" s="289"/>
      <c r="GN25" s="289"/>
      <c r="GO25" s="289"/>
      <c r="GP25" s="289"/>
      <c r="GQ25" s="289"/>
      <c r="GR25" s="289"/>
      <c r="GS25" s="289"/>
      <c r="GT25" s="289"/>
      <c r="GU25" s="289"/>
      <c r="GV25" s="289"/>
      <c r="GW25" s="289"/>
      <c r="GX25" s="289"/>
      <c r="GY25" s="289"/>
      <c r="GZ25" s="289"/>
      <c r="HA25" s="289"/>
      <c r="HB25" s="289"/>
      <c r="HC25" s="289"/>
      <c r="HD25" s="289"/>
      <c r="HE25" s="289"/>
      <c r="HF25" s="289"/>
      <c r="HG25" s="289"/>
      <c r="HH25" s="289"/>
      <c r="HI25" s="289"/>
      <c r="HJ25" s="289"/>
      <c r="HK25" s="289"/>
      <c r="HL25" s="289"/>
      <c r="HM25" s="289"/>
      <c r="HN25" s="289"/>
      <c r="HO25" s="289"/>
      <c r="HP25" s="289"/>
      <c r="HQ25" s="289"/>
      <c r="HR25" s="289"/>
      <c r="HS25" s="289"/>
      <c r="HT25" s="289"/>
      <c r="HU25" s="289"/>
      <c r="HV25" s="289"/>
      <c r="HW25" s="289"/>
      <c r="HX25" s="289"/>
      <c r="HY25" s="289"/>
      <c r="HZ25" s="289"/>
      <c r="IA25" s="289"/>
      <c r="IB25" s="289"/>
      <c r="IC25" s="289"/>
      <c r="ID25" s="289"/>
      <c r="IE25" s="289"/>
      <c r="IF25" s="289"/>
      <c r="IG25" s="289"/>
      <c r="IH25" s="289"/>
      <c r="II25" s="289"/>
      <c r="IJ25" s="289"/>
      <c r="IK25" s="289"/>
      <c r="IL25" s="289"/>
      <c r="IM25" s="289"/>
      <c r="IN25" s="289"/>
      <c r="IO25" s="289"/>
      <c r="IP25" s="289"/>
      <c r="IQ25" s="289"/>
      <c r="IR25" s="289"/>
      <c r="IS25" s="289"/>
      <c r="IT25" s="289"/>
      <c r="IU25" s="289"/>
      <c r="IV25" s="289"/>
      <c r="IW25" s="289"/>
      <c r="IX25" s="289"/>
      <c r="IY25" s="289"/>
      <c r="IZ25" s="289"/>
      <c r="JA25" s="289"/>
      <c r="JB25" s="289"/>
      <c r="JC25" s="289"/>
      <c r="JD25" s="289"/>
      <c r="JE25" s="289"/>
      <c r="JF25" s="289"/>
      <c r="JG25" s="289"/>
      <c r="JH25" s="289"/>
      <c r="JI25" s="289"/>
      <c r="JJ25" s="289"/>
      <c r="JK25" s="289"/>
      <c r="JL25" s="289"/>
      <c r="JM25" s="289"/>
      <c r="JN25" s="289"/>
      <c r="JO25" s="289"/>
      <c r="JP25" s="289"/>
      <c r="JQ25" s="289"/>
      <c r="JR25" s="289"/>
      <c r="JS25" s="289"/>
      <c r="JT25" s="289"/>
      <c r="JU25" s="289"/>
      <c r="JV25" s="289"/>
      <c r="JW25" s="289"/>
      <c r="JX25" s="289"/>
      <c r="JY25" s="289"/>
      <c r="JZ25" s="289"/>
      <c r="KA25" s="289"/>
      <c r="KB25" s="289"/>
      <c r="KC25" s="289"/>
      <c r="KD25" s="289"/>
      <c r="KE25" s="289"/>
      <c r="KF25" s="289"/>
      <c r="KG25" s="289"/>
      <c r="KH25" s="289"/>
      <c r="KI25" s="289"/>
      <c r="KJ25" s="289"/>
      <c r="KK25" s="289"/>
      <c r="KL25" s="289"/>
      <c r="KM25" s="289"/>
      <c r="KN25" s="289"/>
      <c r="KO25" s="289"/>
      <c r="KP25" s="289"/>
      <c r="KQ25" s="289"/>
      <c r="KR25" s="289"/>
      <c r="KS25" s="289"/>
      <c r="KT25" s="289"/>
      <c r="KU25" s="289"/>
      <c r="KV25" s="289"/>
      <c r="KW25" s="289"/>
      <c r="KX25" s="289"/>
      <c r="KY25" s="289"/>
      <c r="KZ25" s="289"/>
      <c r="LA25" s="289"/>
      <c r="LB25" s="289"/>
      <c r="LC25" s="289"/>
      <c r="LD25" s="289"/>
      <c r="LE25" s="289"/>
      <c r="LF25" s="289"/>
      <c r="LG25" s="289"/>
      <c r="LH25" s="289"/>
      <c r="LI25" s="289"/>
      <c r="LJ25" s="289"/>
      <c r="LK25" s="289"/>
      <c r="LL25" s="289"/>
      <c r="LM25" s="289"/>
      <c r="LN25" s="289"/>
      <c r="LO25" s="289"/>
      <c r="LP25" s="289"/>
      <c r="LQ25" s="289"/>
      <c r="LR25" s="289"/>
      <c r="LS25" s="289"/>
      <c r="LT25" s="289"/>
      <c r="LU25" s="289"/>
      <c r="LV25" s="289"/>
      <c r="LW25" s="289"/>
      <c r="LX25" s="289"/>
      <c r="LY25" s="289"/>
      <c r="LZ25" s="289"/>
      <c r="MA25" s="289"/>
      <c r="MB25" s="289"/>
      <c r="MC25" s="289"/>
      <c r="MD25" s="289"/>
      <c r="ME25" s="289"/>
      <c r="MF25" s="289"/>
      <c r="MG25" s="289"/>
      <c r="MH25" s="289"/>
      <c r="MI25" s="289"/>
      <c r="MJ25" s="289"/>
      <c r="MK25" s="289"/>
      <c r="ML25" s="289"/>
      <c r="MM25" s="289"/>
      <c r="MN25" s="289"/>
      <c r="MO25" s="289"/>
      <c r="MP25" s="289"/>
      <c r="MQ25" s="289"/>
      <c r="MR25" s="289"/>
      <c r="MS25" s="289"/>
      <c r="MT25" s="289"/>
      <c r="MU25" s="289"/>
      <c r="MV25" s="289"/>
      <c r="MW25" s="289"/>
      <c r="MX25" s="289"/>
      <c r="MY25" s="289"/>
      <c r="MZ25" s="289"/>
      <c r="NA25" s="289"/>
      <c r="NB25" s="289"/>
      <c r="NC25" s="289"/>
      <c r="ND25" s="289"/>
      <c r="NE25" s="289"/>
      <c r="NF25" s="289"/>
      <c r="NG25" s="289"/>
      <c r="NH25" s="289"/>
      <c r="NI25" s="289"/>
      <c r="NJ25" s="289"/>
      <c r="NK25" s="289"/>
      <c r="NL25" s="289"/>
      <c r="NM25" s="289"/>
      <c r="NN25" s="289"/>
      <c r="NO25" s="289"/>
      <c r="NP25" s="289"/>
      <c r="NQ25" s="289"/>
      <c r="NR25" s="289"/>
      <c r="NS25" s="289"/>
      <c r="NT25" s="289"/>
      <c r="NU25" s="289"/>
      <c r="NV25" s="289"/>
      <c r="NW25" s="289"/>
      <c r="NX25" s="289"/>
      <c r="NY25" s="289"/>
      <c r="NZ25" s="289"/>
      <c r="OA25" s="289"/>
      <c r="OB25" s="289"/>
      <c r="OC25" s="289"/>
      <c r="OD25" s="289"/>
      <c r="OE25" s="289"/>
      <c r="OF25" s="289"/>
      <c r="OG25" s="289"/>
      <c r="OH25" s="289"/>
      <c r="OI25" s="289"/>
      <c r="OJ25" s="289"/>
      <c r="OK25" s="289"/>
      <c r="OL25" s="289"/>
      <c r="OM25" s="289"/>
      <c r="ON25" s="289"/>
      <c r="OO25" s="289"/>
      <c r="OP25" s="289"/>
      <c r="OQ25" s="289"/>
      <c r="OR25" s="289"/>
      <c r="OS25" s="289"/>
      <c r="OT25" s="289"/>
      <c r="OU25" s="289"/>
      <c r="OV25" s="289"/>
      <c r="OW25" s="289"/>
      <c r="OX25" s="289"/>
      <c r="OY25" s="289"/>
      <c r="OZ25" s="289"/>
      <c r="PA25" s="289"/>
      <c r="PB25" s="289"/>
      <c r="PC25" s="289"/>
      <c r="PD25" s="289"/>
      <c r="PE25" s="289"/>
      <c r="PF25" s="289"/>
      <c r="PG25" s="289"/>
      <c r="PH25" s="289"/>
      <c r="PI25" s="289"/>
      <c r="PJ25" s="289"/>
      <c r="PK25" s="289"/>
      <c r="PL25" s="289"/>
      <c r="PM25" s="289"/>
      <c r="PN25" s="289"/>
      <c r="PO25" s="289"/>
      <c r="PP25" s="289"/>
      <c r="PQ25" s="289"/>
      <c r="PR25" s="289"/>
      <c r="PS25" s="289"/>
      <c r="PT25" s="289"/>
      <c r="PU25" s="289"/>
      <c r="PV25" s="289"/>
      <c r="PW25" s="289"/>
      <c r="PX25" s="289"/>
      <c r="PY25" s="289"/>
      <c r="PZ25" s="289"/>
      <c r="QA25" s="289"/>
      <c r="QB25" s="289"/>
      <c r="QC25" s="289"/>
      <c r="QD25" s="289"/>
      <c r="QE25" s="289"/>
      <c r="QF25" s="289"/>
      <c r="QG25" s="289"/>
      <c r="QH25" s="289"/>
      <c r="QI25" s="289"/>
      <c r="QJ25" s="289"/>
      <c r="QK25" s="289"/>
      <c r="QL25" s="289"/>
      <c r="QM25" s="289"/>
      <c r="QN25" s="289"/>
      <c r="QO25" s="289"/>
      <c r="QP25" s="289"/>
      <c r="QQ25" s="289"/>
      <c r="QR25" s="289"/>
      <c r="QS25" s="289"/>
      <c r="QT25" s="289"/>
      <c r="QU25" s="289"/>
      <c r="QV25" s="289"/>
      <c r="QW25" s="289"/>
      <c r="QX25" s="289"/>
      <c r="QY25" s="289"/>
      <c r="QZ25" s="289"/>
      <c r="RA25" s="289"/>
      <c r="RB25" s="289"/>
      <c r="RC25" s="289"/>
      <c r="RD25" s="289"/>
      <c r="RE25" s="289"/>
      <c r="RF25" s="289"/>
      <c r="RG25" s="289"/>
      <c r="RH25" s="289"/>
      <c r="RI25" s="289"/>
      <c r="RJ25" s="289"/>
      <c r="RK25" s="289"/>
      <c r="RL25" s="289"/>
      <c r="RM25" s="289"/>
      <c r="RN25" s="289"/>
      <c r="RO25" s="289"/>
      <c r="RP25" s="289"/>
      <c r="RQ25" s="289"/>
      <c r="RR25" s="289"/>
      <c r="RS25" s="289"/>
      <c r="RT25" s="289"/>
      <c r="RU25" s="289"/>
      <c r="RV25" s="289"/>
      <c r="RW25" s="289"/>
      <c r="RX25" s="289"/>
      <c r="RY25" s="289"/>
      <c r="RZ25" s="289"/>
      <c r="SA25" s="289"/>
      <c r="SB25" s="289"/>
      <c r="SC25" s="289"/>
      <c r="SD25" s="289"/>
      <c r="SE25" s="289"/>
      <c r="SF25" s="289"/>
      <c r="SG25" s="289"/>
      <c r="SH25" s="289"/>
      <c r="SI25" s="289"/>
      <c r="SJ25" s="289"/>
      <c r="SK25" s="289"/>
      <c r="SL25" s="289"/>
      <c r="SM25" s="289"/>
      <c r="SN25" s="289"/>
      <c r="SO25" s="289"/>
      <c r="SP25" s="289"/>
      <c r="SQ25" s="289"/>
      <c r="SR25" s="289"/>
      <c r="SS25" s="289"/>
      <c r="ST25" s="289"/>
      <c r="SU25" s="289"/>
      <c r="SV25" s="289"/>
      <c r="SW25" s="289"/>
      <c r="SX25" s="289"/>
      <c r="SY25" s="289"/>
      <c r="SZ25" s="289"/>
      <c r="TA25" s="289"/>
      <c r="TB25" s="289"/>
      <c r="TC25" s="289"/>
      <c r="TD25" s="289"/>
      <c r="TE25" s="289"/>
      <c r="TF25" s="289"/>
      <c r="TG25" s="289"/>
      <c r="TH25" s="289"/>
      <c r="TI25" s="289"/>
      <c r="TJ25" s="289"/>
      <c r="TK25" s="289"/>
      <c r="TL25" s="289"/>
      <c r="TM25" s="289"/>
      <c r="TN25" s="289"/>
      <c r="TO25" s="289"/>
      <c r="TP25" s="289"/>
      <c r="TQ25" s="289"/>
      <c r="TR25" s="289"/>
      <c r="TS25" s="289"/>
      <c r="TT25" s="289"/>
      <c r="TU25" s="289"/>
      <c r="TV25" s="289"/>
      <c r="TW25" s="289"/>
      <c r="TX25" s="289"/>
      <c r="TY25" s="289"/>
      <c r="TZ25" s="289"/>
      <c r="UA25" s="289"/>
      <c r="UB25" s="289"/>
      <c r="UC25" s="289"/>
      <c r="UD25" s="289"/>
      <c r="UE25" s="289"/>
      <c r="UF25" s="289"/>
      <c r="UG25" s="289"/>
      <c r="UH25" s="289"/>
      <c r="UI25" s="289"/>
      <c r="UJ25" s="289"/>
      <c r="UK25" s="289"/>
      <c r="UL25" s="289"/>
      <c r="UM25" s="289"/>
      <c r="UN25" s="289"/>
      <c r="UO25" s="289"/>
      <c r="UP25" s="289"/>
      <c r="UQ25" s="289"/>
      <c r="UR25" s="289"/>
      <c r="US25" s="289"/>
      <c r="UT25" s="289"/>
      <c r="UU25" s="289"/>
      <c r="UV25" s="289"/>
      <c r="UW25" s="289"/>
      <c r="UX25" s="289"/>
      <c r="UY25" s="289"/>
      <c r="UZ25" s="289"/>
      <c r="VA25" s="289"/>
    </row>
    <row r="26" spans="1:573" s="293" customFormat="1" ht="165.75" customHeight="1" x14ac:dyDescent="0.35">
      <c r="A26" s="27">
        <f>A24+1</f>
        <v>13</v>
      </c>
      <c r="B26" s="28" t="s">
        <v>122</v>
      </c>
      <c r="C26" s="33" t="s">
        <v>123</v>
      </c>
      <c r="D26" s="33" t="s">
        <v>68</v>
      </c>
      <c r="E26" s="28">
        <v>2019</v>
      </c>
      <c r="F26" s="33">
        <v>2022</v>
      </c>
      <c r="G26" s="30">
        <v>25</v>
      </c>
      <c r="H26" s="289"/>
      <c r="I26" s="289"/>
      <c r="J26" s="289"/>
      <c r="K26" s="289"/>
      <c r="L26" s="289"/>
      <c r="M26" s="289"/>
      <c r="N26" s="289"/>
      <c r="O26" s="289"/>
      <c r="P26" s="289"/>
      <c r="Q26" s="289"/>
      <c r="R26" s="289"/>
      <c r="S26" s="289"/>
      <c r="T26" s="289"/>
      <c r="U26" s="289"/>
      <c r="V26" s="289"/>
      <c r="W26" s="289"/>
      <c r="X26" s="289"/>
      <c r="Y26" s="289"/>
      <c r="Z26" s="289"/>
      <c r="AA26" s="289"/>
      <c r="AB26" s="289"/>
      <c r="AC26" s="289"/>
      <c r="AD26" s="289"/>
      <c r="AE26" s="289"/>
      <c r="AF26" s="289"/>
      <c r="AG26" s="289"/>
      <c r="AH26" s="289"/>
      <c r="AI26" s="289"/>
      <c r="AJ26" s="289"/>
      <c r="AK26" s="289"/>
      <c r="AL26" s="289"/>
      <c r="AM26" s="289"/>
      <c r="AN26" s="289"/>
      <c r="AO26" s="289"/>
      <c r="AP26" s="289"/>
      <c r="AQ26" s="289"/>
      <c r="AR26" s="289"/>
      <c r="AS26" s="289"/>
      <c r="AT26" s="289"/>
      <c r="AU26" s="289"/>
      <c r="AV26" s="289"/>
      <c r="AW26" s="289"/>
      <c r="AX26" s="289"/>
      <c r="AY26" s="289"/>
      <c r="AZ26" s="289"/>
      <c r="BA26" s="289"/>
      <c r="BB26" s="289"/>
      <c r="BC26" s="289"/>
      <c r="BD26" s="289"/>
      <c r="BE26" s="289"/>
      <c r="BF26" s="289"/>
      <c r="BG26" s="289"/>
      <c r="BH26" s="289"/>
      <c r="BI26" s="289"/>
      <c r="BJ26" s="289"/>
      <c r="BK26" s="289"/>
      <c r="BL26" s="289"/>
      <c r="BM26" s="289"/>
      <c r="BN26" s="289"/>
      <c r="BO26" s="289"/>
      <c r="BP26" s="289"/>
      <c r="BQ26" s="289"/>
      <c r="BR26" s="289"/>
      <c r="BS26" s="289"/>
      <c r="BT26" s="289"/>
      <c r="BU26" s="289"/>
      <c r="BV26" s="289"/>
      <c r="BW26" s="289"/>
      <c r="BX26" s="289"/>
      <c r="BY26" s="289"/>
      <c r="BZ26" s="289"/>
      <c r="CA26" s="289"/>
      <c r="CB26" s="289"/>
      <c r="CC26" s="289"/>
      <c r="CD26" s="289"/>
      <c r="CE26" s="289"/>
      <c r="CF26" s="289"/>
      <c r="CG26" s="289"/>
      <c r="CH26" s="289"/>
      <c r="CI26" s="289"/>
      <c r="CJ26" s="289"/>
      <c r="CK26" s="289"/>
      <c r="CL26" s="289"/>
      <c r="CM26" s="289"/>
      <c r="CN26" s="289"/>
      <c r="CO26" s="289"/>
      <c r="CP26" s="289"/>
      <c r="CQ26" s="289"/>
      <c r="CR26" s="289"/>
      <c r="CS26" s="289"/>
      <c r="CT26" s="289"/>
      <c r="CU26" s="289"/>
      <c r="CV26" s="289"/>
      <c r="CW26" s="289"/>
      <c r="CX26" s="289"/>
      <c r="CY26" s="289"/>
      <c r="CZ26" s="289"/>
      <c r="DA26" s="289"/>
      <c r="DB26" s="289"/>
      <c r="DC26" s="289"/>
      <c r="DD26" s="289"/>
      <c r="DE26" s="289"/>
      <c r="DF26" s="289"/>
      <c r="DG26" s="289"/>
      <c r="DH26" s="289"/>
      <c r="DI26" s="289"/>
      <c r="DJ26" s="289"/>
      <c r="DK26" s="289"/>
      <c r="DL26" s="289"/>
      <c r="DM26" s="289"/>
      <c r="DN26" s="289"/>
      <c r="DO26" s="289"/>
      <c r="DP26" s="289"/>
      <c r="DQ26" s="289"/>
      <c r="DR26" s="289"/>
      <c r="DS26" s="289"/>
      <c r="DT26" s="289"/>
      <c r="DU26" s="289"/>
      <c r="DV26" s="289"/>
      <c r="DW26" s="289"/>
      <c r="DX26" s="289"/>
      <c r="DY26" s="289"/>
      <c r="DZ26" s="289"/>
      <c r="EA26" s="289"/>
      <c r="EB26" s="289"/>
      <c r="EC26" s="289"/>
      <c r="ED26" s="289"/>
      <c r="EE26" s="289"/>
      <c r="EF26" s="289"/>
      <c r="EG26" s="289"/>
      <c r="EH26" s="289"/>
      <c r="EI26" s="289"/>
      <c r="EJ26" s="289"/>
      <c r="EK26" s="289"/>
      <c r="EL26" s="289"/>
      <c r="EM26" s="289"/>
      <c r="EN26" s="289"/>
      <c r="EO26" s="289"/>
      <c r="EP26" s="289"/>
      <c r="EQ26" s="289"/>
      <c r="ER26" s="289"/>
      <c r="ES26" s="289"/>
      <c r="ET26" s="289"/>
      <c r="EU26" s="289"/>
      <c r="EV26" s="289"/>
      <c r="EW26" s="289"/>
      <c r="EX26" s="289"/>
      <c r="EY26" s="289"/>
      <c r="EZ26" s="289"/>
      <c r="FA26" s="289"/>
      <c r="FB26" s="289"/>
      <c r="FC26" s="289"/>
      <c r="FD26" s="289"/>
      <c r="FE26" s="289"/>
      <c r="FF26" s="289"/>
      <c r="FG26" s="289"/>
      <c r="FH26" s="289"/>
      <c r="FI26" s="289"/>
      <c r="FJ26" s="289"/>
      <c r="FK26" s="289"/>
      <c r="FL26" s="289"/>
      <c r="FM26" s="289"/>
      <c r="FN26" s="289"/>
      <c r="FO26" s="289"/>
      <c r="FP26" s="289"/>
      <c r="FQ26" s="289"/>
      <c r="FR26" s="289"/>
      <c r="FS26" s="289"/>
      <c r="FT26" s="289"/>
      <c r="FU26" s="289"/>
      <c r="FV26" s="289"/>
      <c r="FW26" s="289"/>
      <c r="FX26" s="289"/>
      <c r="FY26" s="289"/>
      <c r="FZ26" s="289"/>
      <c r="GA26" s="289"/>
      <c r="GB26" s="289"/>
      <c r="GC26" s="289"/>
      <c r="GD26" s="289"/>
      <c r="GE26" s="289"/>
      <c r="GF26" s="289"/>
      <c r="GG26" s="289"/>
      <c r="GH26" s="289"/>
      <c r="GI26" s="289"/>
      <c r="GJ26" s="289"/>
      <c r="GK26" s="289"/>
      <c r="GL26" s="289"/>
      <c r="GM26" s="289"/>
      <c r="GN26" s="289"/>
      <c r="GO26" s="289"/>
      <c r="GP26" s="289"/>
      <c r="GQ26" s="289"/>
      <c r="GR26" s="289"/>
      <c r="GS26" s="289"/>
      <c r="GT26" s="289"/>
      <c r="GU26" s="289"/>
      <c r="GV26" s="289"/>
      <c r="GW26" s="289"/>
      <c r="GX26" s="289"/>
      <c r="GY26" s="289"/>
      <c r="GZ26" s="289"/>
      <c r="HA26" s="289"/>
      <c r="HB26" s="289"/>
      <c r="HC26" s="289"/>
      <c r="HD26" s="289"/>
      <c r="HE26" s="289"/>
      <c r="HF26" s="289"/>
      <c r="HG26" s="289"/>
      <c r="HH26" s="289"/>
      <c r="HI26" s="289"/>
      <c r="HJ26" s="289"/>
      <c r="HK26" s="289"/>
      <c r="HL26" s="289"/>
      <c r="HM26" s="289"/>
      <c r="HN26" s="289"/>
      <c r="HO26" s="289"/>
      <c r="HP26" s="289"/>
      <c r="HQ26" s="289"/>
      <c r="HR26" s="289"/>
      <c r="HS26" s="289"/>
      <c r="HT26" s="289"/>
      <c r="HU26" s="289"/>
      <c r="HV26" s="289"/>
      <c r="HW26" s="289"/>
      <c r="HX26" s="289"/>
      <c r="HY26" s="289"/>
      <c r="HZ26" s="289"/>
      <c r="IA26" s="289"/>
      <c r="IB26" s="289"/>
      <c r="IC26" s="289"/>
      <c r="ID26" s="289"/>
      <c r="IE26" s="289"/>
      <c r="IF26" s="289"/>
      <c r="IG26" s="289"/>
      <c r="IH26" s="289"/>
      <c r="II26" s="289"/>
      <c r="IJ26" s="289"/>
      <c r="IK26" s="289"/>
      <c r="IL26" s="289"/>
      <c r="IM26" s="289"/>
      <c r="IN26" s="289"/>
      <c r="IO26" s="289"/>
      <c r="IP26" s="289"/>
      <c r="IQ26" s="289"/>
      <c r="IR26" s="289"/>
      <c r="IS26" s="289"/>
      <c r="IT26" s="289"/>
      <c r="IU26" s="289"/>
      <c r="IV26" s="289"/>
      <c r="IW26" s="289"/>
      <c r="IX26" s="289"/>
      <c r="IY26" s="289"/>
      <c r="IZ26" s="289"/>
      <c r="JA26" s="289"/>
      <c r="JB26" s="289"/>
      <c r="JC26" s="289"/>
      <c r="JD26" s="289"/>
      <c r="JE26" s="289"/>
      <c r="JF26" s="289"/>
      <c r="JG26" s="289"/>
      <c r="JH26" s="289"/>
      <c r="JI26" s="289"/>
      <c r="JJ26" s="289"/>
      <c r="JK26" s="289"/>
      <c r="JL26" s="289"/>
      <c r="JM26" s="289"/>
      <c r="JN26" s="289"/>
      <c r="JO26" s="289"/>
      <c r="JP26" s="289"/>
      <c r="JQ26" s="289"/>
      <c r="JR26" s="289"/>
      <c r="JS26" s="289"/>
      <c r="JT26" s="289"/>
      <c r="JU26" s="289"/>
      <c r="JV26" s="289"/>
      <c r="JW26" s="289"/>
      <c r="JX26" s="289"/>
      <c r="JY26" s="289"/>
      <c r="JZ26" s="289"/>
      <c r="KA26" s="289"/>
      <c r="KB26" s="289"/>
      <c r="KC26" s="289"/>
      <c r="KD26" s="289"/>
      <c r="KE26" s="289"/>
      <c r="KF26" s="289"/>
      <c r="KG26" s="289"/>
      <c r="KH26" s="289"/>
      <c r="KI26" s="289"/>
      <c r="KJ26" s="289"/>
      <c r="KK26" s="289"/>
      <c r="KL26" s="289"/>
      <c r="KM26" s="289"/>
      <c r="KN26" s="289"/>
      <c r="KO26" s="289"/>
      <c r="KP26" s="289"/>
      <c r="KQ26" s="289"/>
      <c r="KR26" s="289"/>
      <c r="KS26" s="289"/>
      <c r="KT26" s="289"/>
      <c r="KU26" s="289"/>
      <c r="KV26" s="289"/>
      <c r="KW26" s="289"/>
      <c r="KX26" s="289"/>
      <c r="KY26" s="289"/>
      <c r="KZ26" s="289"/>
      <c r="LA26" s="289"/>
      <c r="LB26" s="289"/>
      <c r="LC26" s="289"/>
      <c r="LD26" s="289"/>
      <c r="LE26" s="289"/>
      <c r="LF26" s="289"/>
      <c r="LG26" s="289"/>
      <c r="LH26" s="289"/>
      <c r="LI26" s="289"/>
      <c r="LJ26" s="289"/>
      <c r="LK26" s="289"/>
      <c r="LL26" s="289"/>
      <c r="LM26" s="289"/>
      <c r="LN26" s="289"/>
      <c r="LO26" s="289"/>
      <c r="LP26" s="289"/>
      <c r="LQ26" s="289"/>
      <c r="LR26" s="289"/>
      <c r="LS26" s="289"/>
      <c r="LT26" s="289"/>
      <c r="LU26" s="289"/>
      <c r="LV26" s="289"/>
      <c r="LW26" s="289"/>
      <c r="LX26" s="289"/>
      <c r="LY26" s="289"/>
      <c r="LZ26" s="289"/>
      <c r="MA26" s="289"/>
      <c r="MB26" s="289"/>
      <c r="MC26" s="289"/>
      <c r="MD26" s="289"/>
      <c r="ME26" s="289"/>
      <c r="MF26" s="289"/>
      <c r="MG26" s="289"/>
      <c r="MH26" s="289"/>
      <c r="MI26" s="289"/>
      <c r="MJ26" s="289"/>
      <c r="MK26" s="289"/>
      <c r="ML26" s="289"/>
      <c r="MM26" s="289"/>
      <c r="MN26" s="289"/>
      <c r="MO26" s="289"/>
      <c r="MP26" s="289"/>
      <c r="MQ26" s="289"/>
      <c r="MR26" s="289"/>
      <c r="MS26" s="289"/>
      <c r="MT26" s="289"/>
      <c r="MU26" s="289"/>
      <c r="MV26" s="289"/>
      <c r="MW26" s="289"/>
      <c r="MX26" s="289"/>
      <c r="MY26" s="289"/>
      <c r="MZ26" s="289"/>
      <c r="NA26" s="289"/>
      <c r="NB26" s="289"/>
      <c r="NC26" s="289"/>
      <c r="ND26" s="289"/>
      <c r="NE26" s="289"/>
      <c r="NF26" s="289"/>
      <c r="NG26" s="289"/>
      <c r="NH26" s="289"/>
      <c r="NI26" s="289"/>
      <c r="NJ26" s="289"/>
      <c r="NK26" s="289"/>
      <c r="NL26" s="289"/>
      <c r="NM26" s="289"/>
      <c r="NN26" s="289"/>
      <c r="NO26" s="289"/>
      <c r="NP26" s="289"/>
      <c r="NQ26" s="289"/>
      <c r="NR26" s="289"/>
      <c r="NS26" s="289"/>
      <c r="NT26" s="289"/>
      <c r="NU26" s="289"/>
      <c r="NV26" s="289"/>
      <c r="NW26" s="289"/>
      <c r="NX26" s="289"/>
      <c r="NY26" s="289"/>
      <c r="NZ26" s="289"/>
      <c r="OA26" s="289"/>
      <c r="OB26" s="289"/>
      <c r="OC26" s="289"/>
      <c r="OD26" s="289"/>
      <c r="OE26" s="289"/>
      <c r="OF26" s="289"/>
      <c r="OG26" s="289"/>
      <c r="OH26" s="289"/>
      <c r="OI26" s="289"/>
      <c r="OJ26" s="289"/>
      <c r="OK26" s="289"/>
      <c r="OL26" s="289"/>
      <c r="OM26" s="289"/>
      <c r="ON26" s="289"/>
      <c r="OO26" s="289"/>
      <c r="OP26" s="289"/>
      <c r="OQ26" s="289"/>
      <c r="OR26" s="289"/>
      <c r="OS26" s="289"/>
      <c r="OT26" s="289"/>
      <c r="OU26" s="289"/>
      <c r="OV26" s="289"/>
      <c r="OW26" s="289"/>
      <c r="OX26" s="289"/>
      <c r="OY26" s="289"/>
      <c r="OZ26" s="289"/>
      <c r="PA26" s="289"/>
      <c r="PB26" s="289"/>
      <c r="PC26" s="289"/>
      <c r="PD26" s="289"/>
      <c r="PE26" s="289"/>
      <c r="PF26" s="289"/>
      <c r="PG26" s="289"/>
      <c r="PH26" s="289"/>
      <c r="PI26" s="289"/>
      <c r="PJ26" s="289"/>
      <c r="PK26" s="289"/>
      <c r="PL26" s="289"/>
      <c r="PM26" s="289"/>
      <c r="PN26" s="289"/>
      <c r="PO26" s="289"/>
      <c r="PP26" s="289"/>
      <c r="PQ26" s="289"/>
      <c r="PR26" s="289"/>
      <c r="PS26" s="289"/>
      <c r="PT26" s="289"/>
      <c r="PU26" s="289"/>
      <c r="PV26" s="289"/>
      <c r="PW26" s="289"/>
      <c r="PX26" s="289"/>
      <c r="PY26" s="289"/>
      <c r="PZ26" s="289"/>
      <c r="QA26" s="289"/>
      <c r="QB26" s="289"/>
      <c r="QC26" s="289"/>
      <c r="QD26" s="289"/>
      <c r="QE26" s="289"/>
      <c r="QF26" s="289"/>
      <c r="QG26" s="289"/>
      <c r="QH26" s="289"/>
      <c r="QI26" s="289"/>
      <c r="QJ26" s="289"/>
      <c r="QK26" s="289"/>
      <c r="QL26" s="289"/>
      <c r="QM26" s="289"/>
      <c r="QN26" s="289"/>
      <c r="QO26" s="289"/>
      <c r="QP26" s="289"/>
      <c r="QQ26" s="289"/>
      <c r="QR26" s="289"/>
      <c r="QS26" s="289"/>
      <c r="QT26" s="289"/>
      <c r="QU26" s="289"/>
      <c r="QV26" s="289"/>
      <c r="QW26" s="289"/>
      <c r="QX26" s="289"/>
      <c r="QY26" s="289"/>
      <c r="QZ26" s="289"/>
      <c r="RA26" s="289"/>
      <c r="RB26" s="289"/>
      <c r="RC26" s="289"/>
      <c r="RD26" s="289"/>
      <c r="RE26" s="289"/>
      <c r="RF26" s="289"/>
      <c r="RG26" s="289"/>
      <c r="RH26" s="289"/>
      <c r="RI26" s="289"/>
      <c r="RJ26" s="289"/>
      <c r="RK26" s="289"/>
      <c r="RL26" s="289"/>
      <c r="RM26" s="289"/>
      <c r="RN26" s="289"/>
      <c r="RO26" s="289"/>
      <c r="RP26" s="289"/>
      <c r="RQ26" s="289"/>
      <c r="RR26" s="289"/>
      <c r="RS26" s="289"/>
      <c r="RT26" s="289"/>
      <c r="RU26" s="289"/>
      <c r="RV26" s="289"/>
      <c r="RW26" s="289"/>
      <c r="RX26" s="289"/>
      <c r="RY26" s="289"/>
      <c r="RZ26" s="289"/>
      <c r="SA26" s="289"/>
      <c r="SB26" s="289"/>
      <c r="SC26" s="289"/>
      <c r="SD26" s="289"/>
      <c r="SE26" s="289"/>
      <c r="SF26" s="289"/>
      <c r="SG26" s="289"/>
      <c r="SH26" s="289"/>
      <c r="SI26" s="289"/>
      <c r="SJ26" s="289"/>
      <c r="SK26" s="289"/>
      <c r="SL26" s="289"/>
      <c r="SM26" s="289"/>
      <c r="SN26" s="289"/>
      <c r="SO26" s="289"/>
      <c r="SP26" s="289"/>
      <c r="SQ26" s="289"/>
      <c r="SR26" s="289"/>
      <c r="SS26" s="289"/>
      <c r="ST26" s="289"/>
      <c r="SU26" s="289"/>
      <c r="SV26" s="289"/>
      <c r="SW26" s="289"/>
      <c r="SX26" s="289"/>
      <c r="SY26" s="289"/>
      <c r="SZ26" s="289"/>
      <c r="TA26" s="289"/>
      <c r="TB26" s="289"/>
      <c r="TC26" s="289"/>
      <c r="TD26" s="289"/>
      <c r="TE26" s="289"/>
      <c r="TF26" s="289"/>
      <c r="TG26" s="289"/>
      <c r="TH26" s="289"/>
      <c r="TI26" s="289"/>
      <c r="TJ26" s="289"/>
      <c r="TK26" s="289"/>
      <c r="TL26" s="289"/>
      <c r="TM26" s="289"/>
      <c r="TN26" s="289"/>
      <c r="TO26" s="289"/>
      <c r="TP26" s="289"/>
      <c r="TQ26" s="289"/>
      <c r="TR26" s="289"/>
      <c r="TS26" s="289"/>
      <c r="TT26" s="289"/>
      <c r="TU26" s="289"/>
      <c r="TV26" s="289"/>
      <c r="TW26" s="289"/>
      <c r="TX26" s="289"/>
      <c r="TY26" s="289"/>
      <c r="TZ26" s="289"/>
      <c r="UA26" s="289"/>
      <c r="UB26" s="289"/>
      <c r="UC26" s="289"/>
      <c r="UD26" s="289"/>
      <c r="UE26" s="289"/>
      <c r="UF26" s="289"/>
      <c r="UG26" s="289"/>
      <c r="UH26" s="289"/>
      <c r="UI26" s="289"/>
      <c r="UJ26" s="289"/>
      <c r="UK26" s="289"/>
      <c r="UL26" s="289"/>
      <c r="UM26" s="289"/>
      <c r="UN26" s="289"/>
      <c r="UO26" s="289"/>
      <c r="UP26" s="289"/>
      <c r="UQ26" s="289"/>
      <c r="UR26" s="289"/>
      <c r="US26" s="289"/>
      <c r="UT26" s="289"/>
      <c r="UU26" s="289"/>
      <c r="UV26" s="289"/>
      <c r="UW26" s="289"/>
      <c r="UX26" s="289"/>
      <c r="UY26" s="289"/>
      <c r="UZ26" s="289"/>
      <c r="VA26" s="289"/>
    </row>
    <row r="27" spans="1:573" s="293" customFormat="1" ht="73.5" customHeight="1" x14ac:dyDescent="0.35">
      <c r="A27" s="27">
        <f t="shared" ref="A27:A39" si="4">A26+1</f>
        <v>14</v>
      </c>
      <c r="B27" s="28" t="s">
        <v>124</v>
      </c>
      <c r="C27" s="33" t="s">
        <v>125</v>
      </c>
      <c r="D27" s="33" t="s">
        <v>76</v>
      </c>
      <c r="E27" s="32">
        <v>2021</v>
      </c>
      <c r="F27" s="33">
        <v>2022</v>
      </c>
      <c r="G27" s="30">
        <v>4</v>
      </c>
    </row>
    <row r="28" spans="1:573" s="293" customFormat="1" ht="168" customHeight="1" x14ac:dyDescent="0.35">
      <c r="A28" s="27">
        <f t="shared" si="4"/>
        <v>15</v>
      </c>
      <c r="B28" s="28" t="s">
        <v>127</v>
      </c>
      <c r="C28" s="33" t="s">
        <v>128</v>
      </c>
      <c r="D28" s="33" t="s">
        <v>96</v>
      </c>
      <c r="E28" s="33">
        <v>2017</v>
      </c>
      <c r="F28" s="33">
        <v>2022</v>
      </c>
      <c r="G28" s="30">
        <v>116</v>
      </c>
    </row>
    <row r="29" spans="1:573" s="294" customFormat="1" ht="232.5" customHeight="1" x14ac:dyDescent="0.35">
      <c r="A29" s="27">
        <f t="shared" si="4"/>
        <v>16</v>
      </c>
      <c r="B29" s="43" t="s">
        <v>129</v>
      </c>
      <c r="C29" s="37" t="s">
        <v>130</v>
      </c>
      <c r="D29" s="327" t="s">
        <v>68</v>
      </c>
      <c r="E29" s="43">
        <v>2018</v>
      </c>
      <c r="F29" s="36">
        <v>2022</v>
      </c>
      <c r="G29" s="38">
        <v>23</v>
      </c>
    </row>
    <row r="30" spans="1:573" s="293" customFormat="1" ht="312.75" customHeight="1" x14ac:dyDescent="0.35">
      <c r="A30" s="27">
        <f t="shared" si="4"/>
        <v>17</v>
      </c>
      <c r="B30" s="28" t="s">
        <v>131</v>
      </c>
      <c r="C30" s="33" t="s">
        <v>130</v>
      </c>
      <c r="D30" s="327"/>
      <c r="E30" s="28">
        <v>2020</v>
      </c>
      <c r="F30" s="27">
        <v>2022</v>
      </c>
      <c r="G30" s="30">
        <v>10</v>
      </c>
    </row>
    <row r="31" spans="1:573" s="293" customFormat="1" ht="126" customHeight="1" x14ac:dyDescent="0.35">
      <c r="A31" s="27">
        <f t="shared" si="4"/>
        <v>18</v>
      </c>
      <c r="B31" s="28" t="s">
        <v>133</v>
      </c>
      <c r="C31" s="33" t="s">
        <v>132</v>
      </c>
      <c r="D31" s="33" t="s">
        <v>96</v>
      </c>
      <c r="E31" s="28">
        <v>2020</v>
      </c>
      <c r="F31" s="33">
        <v>2022</v>
      </c>
      <c r="G31" s="30">
        <v>0</v>
      </c>
    </row>
    <row r="32" spans="1:573" s="293" customFormat="1" ht="144" customHeight="1" x14ac:dyDescent="0.35">
      <c r="A32" s="27">
        <f t="shared" si="4"/>
        <v>19</v>
      </c>
      <c r="B32" s="28" t="s">
        <v>134</v>
      </c>
      <c r="C32" s="33" t="s">
        <v>132</v>
      </c>
      <c r="D32" s="33" t="s">
        <v>96</v>
      </c>
      <c r="E32" s="28">
        <v>2021</v>
      </c>
      <c r="F32" s="33">
        <v>2022</v>
      </c>
      <c r="G32" s="30">
        <v>14</v>
      </c>
    </row>
    <row r="33" spans="1:160" s="293" customFormat="1" ht="132" customHeight="1" x14ac:dyDescent="0.35">
      <c r="A33" s="27">
        <f t="shared" si="4"/>
        <v>20</v>
      </c>
      <c r="B33" s="28" t="s">
        <v>135</v>
      </c>
      <c r="C33" s="33" t="s">
        <v>132</v>
      </c>
      <c r="D33" s="33" t="s">
        <v>96</v>
      </c>
      <c r="E33" s="28">
        <v>2021</v>
      </c>
      <c r="F33" s="33">
        <v>2022</v>
      </c>
      <c r="G33" s="30">
        <v>0</v>
      </c>
    </row>
    <row r="34" spans="1:160" s="293" customFormat="1" ht="86.25" customHeight="1" x14ac:dyDescent="0.35">
      <c r="A34" s="27">
        <f t="shared" si="4"/>
        <v>21</v>
      </c>
      <c r="B34" s="28" t="s">
        <v>136</v>
      </c>
      <c r="C34" s="33" t="s">
        <v>132</v>
      </c>
      <c r="D34" s="33" t="s">
        <v>96</v>
      </c>
      <c r="E34" s="28">
        <v>2021</v>
      </c>
      <c r="F34" s="33">
        <v>2022</v>
      </c>
      <c r="G34" s="30">
        <v>15</v>
      </c>
    </row>
    <row r="35" spans="1:160" s="293" customFormat="1" ht="143.25" customHeight="1" x14ac:dyDescent="0.35">
      <c r="A35" s="27">
        <f t="shared" si="4"/>
        <v>22</v>
      </c>
      <c r="B35" s="27" t="s">
        <v>137</v>
      </c>
      <c r="C35" s="44" t="s">
        <v>138</v>
      </c>
      <c r="D35" s="27" t="s">
        <v>139</v>
      </c>
      <c r="E35" s="27">
        <v>2018</v>
      </c>
      <c r="F35" s="28">
        <v>2022</v>
      </c>
      <c r="G35" s="30">
        <v>0</v>
      </c>
    </row>
    <row r="36" spans="1:160" s="293" customFormat="1" ht="143.25" customHeight="1" x14ac:dyDescent="0.35">
      <c r="A36" s="27">
        <f t="shared" si="4"/>
        <v>23</v>
      </c>
      <c r="B36" s="44" t="s">
        <v>140</v>
      </c>
      <c r="C36" s="44" t="s">
        <v>138</v>
      </c>
      <c r="D36" s="27" t="s">
        <v>139</v>
      </c>
      <c r="E36" s="27">
        <v>2022</v>
      </c>
      <c r="F36" s="28">
        <v>2022</v>
      </c>
      <c r="G36" s="30">
        <v>0</v>
      </c>
    </row>
    <row r="37" spans="1:160" s="45" customFormat="1" ht="189" customHeight="1" x14ac:dyDescent="0.25">
      <c r="A37" s="27">
        <f t="shared" si="4"/>
        <v>24</v>
      </c>
      <c r="B37" s="28" t="s">
        <v>141</v>
      </c>
      <c r="C37" s="33" t="s">
        <v>142</v>
      </c>
      <c r="D37" s="33" t="s">
        <v>82</v>
      </c>
      <c r="E37" s="32">
        <v>2020</v>
      </c>
      <c r="F37" s="32">
        <v>2022</v>
      </c>
      <c r="G37" s="31">
        <v>6</v>
      </c>
    </row>
    <row r="38" spans="1:160" s="293" customFormat="1" ht="69.75" x14ac:dyDescent="0.35">
      <c r="A38" s="27">
        <f t="shared" si="4"/>
        <v>25</v>
      </c>
      <c r="B38" s="28" t="s">
        <v>149</v>
      </c>
      <c r="C38" s="33" t="s">
        <v>150</v>
      </c>
      <c r="D38" s="33" t="s">
        <v>68</v>
      </c>
      <c r="E38" s="32">
        <v>2021</v>
      </c>
      <c r="F38" s="32">
        <v>2022</v>
      </c>
      <c r="G38" s="31">
        <v>0</v>
      </c>
    </row>
    <row r="39" spans="1:160" s="293" customFormat="1" ht="69.75" x14ac:dyDescent="0.35">
      <c r="A39" s="27">
        <f t="shared" si="4"/>
        <v>26</v>
      </c>
      <c r="B39" s="28" t="s">
        <v>151</v>
      </c>
      <c r="C39" s="33" t="s">
        <v>152</v>
      </c>
      <c r="D39" s="33" t="s">
        <v>82</v>
      </c>
      <c r="E39" s="32">
        <v>2020</v>
      </c>
      <c r="F39" s="42" t="s">
        <v>153</v>
      </c>
      <c r="G39" s="31">
        <v>30</v>
      </c>
    </row>
    <row r="40" spans="1:160" s="287" customFormat="1" x14ac:dyDescent="0.35">
      <c r="A40" s="46" t="s">
        <v>100</v>
      </c>
      <c r="B40" s="47"/>
      <c r="C40" s="47"/>
      <c r="D40" s="47"/>
      <c r="E40" s="47"/>
      <c r="F40" s="47"/>
      <c r="G40" s="46">
        <f t="shared" ref="G40" si="5">SUM(G24:G25,G26:G39)</f>
        <v>263</v>
      </c>
      <c r="EQ40" s="288"/>
      <c r="ER40" s="288"/>
      <c r="ES40" s="288"/>
      <c r="ET40" s="288"/>
      <c r="EU40" s="288"/>
      <c r="EV40" s="288"/>
      <c r="EW40" s="288"/>
      <c r="EX40" s="288"/>
      <c r="EY40" s="288"/>
      <c r="EZ40" s="288"/>
      <c r="FA40" s="288"/>
      <c r="FB40" s="288"/>
      <c r="FC40" s="288"/>
      <c r="FD40" s="288"/>
    </row>
    <row r="41" spans="1:160" s="287" customFormat="1" ht="54" customHeight="1" x14ac:dyDescent="0.35">
      <c r="A41" s="328" t="s">
        <v>155</v>
      </c>
      <c r="B41" s="328"/>
      <c r="C41" s="328"/>
      <c r="D41" s="328"/>
      <c r="E41" s="328"/>
      <c r="F41" s="328"/>
      <c r="G41" s="328"/>
      <c r="EQ41" s="288"/>
      <c r="ER41" s="288"/>
      <c r="ES41" s="288"/>
      <c r="ET41" s="288"/>
      <c r="EU41" s="288"/>
      <c r="EV41" s="288"/>
      <c r="EW41" s="288"/>
      <c r="EX41" s="288"/>
      <c r="EY41" s="288"/>
      <c r="EZ41" s="288"/>
      <c r="FA41" s="288"/>
      <c r="FB41" s="288"/>
      <c r="FC41" s="288"/>
      <c r="FD41" s="288"/>
    </row>
    <row r="42" spans="1:160" s="45" customFormat="1" ht="213.75" customHeight="1" x14ac:dyDescent="0.25">
      <c r="A42" s="27">
        <f>A39+1</f>
        <v>27</v>
      </c>
      <c r="B42" s="28" t="s">
        <v>161</v>
      </c>
      <c r="C42" s="33" t="s">
        <v>160</v>
      </c>
      <c r="D42" s="34" t="s">
        <v>96</v>
      </c>
      <c r="E42" s="33">
        <v>2018</v>
      </c>
      <c r="F42" s="33">
        <v>2022</v>
      </c>
      <c r="G42" s="30">
        <v>0</v>
      </c>
    </row>
    <row r="43" spans="1:160" s="293" customFormat="1" ht="194.25" customHeight="1" x14ac:dyDescent="0.35">
      <c r="A43" s="27">
        <f>A42+1</f>
        <v>28</v>
      </c>
      <c r="B43" s="28" t="s">
        <v>162</v>
      </c>
      <c r="C43" s="28" t="s">
        <v>163</v>
      </c>
      <c r="D43" s="28" t="s">
        <v>164</v>
      </c>
      <c r="E43" s="28">
        <v>2021</v>
      </c>
      <c r="F43" s="28">
        <v>2022</v>
      </c>
      <c r="G43" s="30">
        <v>0</v>
      </c>
    </row>
    <row r="44" spans="1:160" s="295" customFormat="1" x14ac:dyDescent="0.35">
      <c r="A44" s="22" t="s">
        <v>100</v>
      </c>
      <c r="B44" s="23"/>
      <c r="C44" s="24"/>
      <c r="D44" s="24"/>
      <c r="E44" s="23"/>
      <c r="F44" s="39"/>
      <c r="G44" s="26">
        <f t="shared" ref="G44" si="6">SUM(G42:G43)</f>
        <v>0</v>
      </c>
      <c r="EQ44" s="296"/>
      <c r="ER44" s="296"/>
      <c r="ES44" s="296"/>
      <c r="ET44" s="296"/>
      <c r="EU44" s="296"/>
      <c r="EV44" s="296"/>
      <c r="EW44" s="296"/>
      <c r="EX44" s="296"/>
      <c r="EY44" s="296"/>
      <c r="EZ44" s="296"/>
      <c r="FA44" s="296"/>
      <c r="FB44" s="296"/>
      <c r="FC44" s="296"/>
      <c r="FD44" s="296"/>
    </row>
    <row r="45" spans="1:160" s="295" customFormat="1" ht="49.5" customHeight="1" x14ac:dyDescent="0.35">
      <c r="A45" s="329" t="s">
        <v>165</v>
      </c>
      <c r="B45" s="329"/>
      <c r="C45" s="329"/>
      <c r="D45" s="329"/>
      <c r="E45" s="329"/>
      <c r="F45" s="329"/>
      <c r="G45" s="329"/>
      <c r="EQ45" s="297"/>
      <c r="ER45" s="297"/>
      <c r="ES45" s="297"/>
      <c r="ET45" s="297"/>
      <c r="EU45" s="297"/>
      <c r="EV45" s="297"/>
      <c r="EW45" s="297"/>
      <c r="EX45" s="297"/>
      <c r="EY45" s="297"/>
      <c r="EZ45" s="297"/>
      <c r="FA45" s="297"/>
      <c r="FB45" s="297"/>
      <c r="FC45" s="297"/>
      <c r="FD45" s="297"/>
    </row>
    <row r="46" spans="1:160" s="293" customFormat="1" ht="156" customHeight="1" x14ac:dyDescent="0.35">
      <c r="A46" s="27">
        <f>A43+1</f>
        <v>29</v>
      </c>
      <c r="B46" s="27" t="s">
        <v>166</v>
      </c>
      <c r="C46" s="27" t="s">
        <v>167</v>
      </c>
      <c r="D46" s="29" t="s">
        <v>82</v>
      </c>
      <c r="E46" s="33">
        <v>2021</v>
      </c>
      <c r="F46" s="33">
        <v>2022</v>
      </c>
      <c r="G46" s="30">
        <v>50</v>
      </c>
    </row>
    <row r="47" spans="1:160" s="293" customFormat="1" ht="156" customHeight="1" x14ac:dyDescent="0.35">
      <c r="A47" s="27">
        <f>A46+1</f>
        <v>30</v>
      </c>
      <c r="B47" s="27" t="s">
        <v>168</v>
      </c>
      <c r="C47" s="27" t="s">
        <v>169</v>
      </c>
      <c r="D47" s="29" t="s">
        <v>82</v>
      </c>
      <c r="E47" s="33">
        <v>2020</v>
      </c>
      <c r="F47" s="33">
        <v>2023</v>
      </c>
      <c r="G47" s="30">
        <v>0</v>
      </c>
    </row>
    <row r="48" spans="1:160" s="295" customFormat="1" x14ac:dyDescent="0.35">
      <c r="A48" s="22" t="s">
        <v>100</v>
      </c>
      <c r="B48" s="39"/>
      <c r="C48" s="48"/>
      <c r="D48" s="48"/>
      <c r="E48" s="39"/>
      <c r="F48" s="39"/>
      <c r="G48" s="26">
        <f t="shared" ref="G48" si="7">SUM(G46:G47)</f>
        <v>50</v>
      </c>
      <c r="EQ48" s="296"/>
      <c r="ER48" s="296"/>
      <c r="ES48" s="296"/>
      <c r="ET48" s="296"/>
      <c r="EU48" s="296"/>
      <c r="EV48" s="296"/>
      <c r="EW48" s="296"/>
      <c r="EX48" s="296"/>
      <c r="EY48" s="296"/>
      <c r="EZ48" s="296"/>
      <c r="FA48" s="296"/>
      <c r="FB48" s="296"/>
      <c r="FC48" s="296"/>
      <c r="FD48" s="296"/>
    </row>
    <row r="49" spans="1:160" s="295" customFormat="1" ht="33" customHeight="1" x14ac:dyDescent="0.35">
      <c r="A49" s="330" t="s">
        <v>170</v>
      </c>
      <c r="B49" s="330"/>
      <c r="C49" s="330"/>
      <c r="D49" s="330"/>
      <c r="E49" s="330"/>
      <c r="F49" s="330"/>
      <c r="G49" s="330"/>
      <c r="EQ49" s="296"/>
      <c r="ER49" s="296"/>
      <c r="ES49" s="296"/>
      <c r="ET49" s="296"/>
      <c r="EU49" s="296"/>
      <c r="EV49" s="296"/>
      <c r="EW49" s="296"/>
      <c r="EX49" s="296"/>
      <c r="EY49" s="296"/>
      <c r="EZ49" s="296"/>
      <c r="FA49" s="296"/>
      <c r="FB49" s="296"/>
      <c r="FC49" s="296"/>
      <c r="FD49" s="296"/>
    </row>
    <row r="50" spans="1:160" s="293" customFormat="1" ht="108.75" customHeight="1" x14ac:dyDescent="0.35">
      <c r="A50" s="27">
        <f>A47+1</f>
        <v>31</v>
      </c>
      <c r="B50" s="27" t="s">
        <v>171</v>
      </c>
      <c r="C50" s="27" t="s">
        <v>172</v>
      </c>
      <c r="D50" s="27" t="s">
        <v>139</v>
      </c>
      <c r="E50" s="33">
        <v>2018</v>
      </c>
      <c r="F50" s="33">
        <v>2022</v>
      </c>
      <c r="G50" s="30">
        <v>10</v>
      </c>
    </row>
    <row r="51" spans="1:160" s="293" customFormat="1" ht="259.5" customHeight="1" x14ac:dyDescent="0.35">
      <c r="A51" s="27">
        <f>A50+1</f>
        <v>32</v>
      </c>
      <c r="B51" s="27" t="s">
        <v>174</v>
      </c>
      <c r="C51" s="27" t="s">
        <v>175</v>
      </c>
      <c r="D51" s="27" t="s">
        <v>176</v>
      </c>
      <c r="E51" s="33">
        <v>2020</v>
      </c>
      <c r="F51" s="33">
        <v>2022</v>
      </c>
      <c r="G51" s="30">
        <v>60</v>
      </c>
    </row>
    <row r="52" spans="1:160" s="293" customFormat="1" ht="176.25" customHeight="1" x14ac:dyDescent="0.35">
      <c r="A52" s="27">
        <f>A51+1</f>
        <v>33</v>
      </c>
      <c r="B52" s="28" t="s">
        <v>178</v>
      </c>
      <c r="C52" s="33" t="s">
        <v>179</v>
      </c>
      <c r="D52" s="27" t="s">
        <v>68</v>
      </c>
      <c r="E52" s="27">
        <v>2020</v>
      </c>
      <c r="F52" s="27">
        <v>2022</v>
      </c>
      <c r="G52" s="30">
        <v>110</v>
      </c>
    </row>
    <row r="53" spans="1:160" s="287" customFormat="1" x14ac:dyDescent="0.35">
      <c r="A53" s="22" t="s">
        <v>100</v>
      </c>
      <c r="B53" s="23"/>
      <c r="C53" s="24"/>
      <c r="D53" s="39"/>
      <c r="E53" s="23"/>
      <c r="F53" s="39"/>
      <c r="G53" s="26">
        <f t="shared" ref="G53" si="8">SUM(G50:G52)</f>
        <v>180</v>
      </c>
      <c r="EQ53" s="288"/>
      <c r="ER53" s="288"/>
      <c r="ES53" s="288"/>
      <c r="ET53" s="288"/>
      <c r="EU53" s="288"/>
      <c r="EV53" s="288"/>
      <c r="EW53" s="288"/>
      <c r="EX53" s="288"/>
      <c r="EY53" s="288"/>
      <c r="EZ53" s="288"/>
      <c r="FA53" s="288"/>
      <c r="FB53" s="288"/>
      <c r="FC53" s="288"/>
      <c r="FD53" s="288"/>
    </row>
    <row r="54" spans="1:160" s="287" customFormat="1" ht="32.25" customHeight="1" x14ac:dyDescent="0.35">
      <c r="A54" s="325" t="s">
        <v>181</v>
      </c>
      <c r="B54" s="325"/>
      <c r="C54" s="325"/>
      <c r="D54" s="325"/>
      <c r="E54" s="325"/>
      <c r="F54" s="325"/>
      <c r="G54" s="325"/>
    </row>
    <row r="55" spans="1:160" s="293" customFormat="1" ht="295.5" customHeight="1" x14ac:dyDescent="0.35">
      <c r="A55" s="27">
        <f>A52+1</f>
        <v>34</v>
      </c>
      <c r="B55" s="28" t="s">
        <v>182</v>
      </c>
      <c r="C55" s="50" t="s">
        <v>183</v>
      </c>
      <c r="D55" s="28" t="s">
        <v>82</v>
      </c>
      <c r="E55" s="28">
        <v>2021</v>
      </c>
      <c r="F55" s="28">
        <v>2022</v>
      </c>
      <c r="G55" s="30">
        <v>1</v>
      </c>
    </row>
    <row r="56" spans="1:160" s="293" customFormat="1" ht="205.5" customHeight="1" x14ac:dyDescent="0.35">
      <c r="A56" s="27">
        <f>A55+1</f>
        <v>35</v>
      </c>
      <c r="B56" s="28" t="s">
        <v>184</v>
      </c>
      <c r="C56" s="29" t="s">
        <v>185</v>
      </c>
      <c r="D56" s="28" t="s">
        <v>82</v>
      </c>
      <c r="E56" s="27">
        <v>2021</v>
      </c>
      <c r="F56" s="27">
        <v>2022</v>
      </c>
      <c r="G56" s="30">
        <v>10</v>
      </c>
      <c r="H56" s="299"/>
      <c r="I56" s="299"/>
      <c r="J56" s="299"/>
      <c r="K56" s="299"/>
      <c r="L56" s="299"/>
      <c r="M56" s="299"/>
      <c r="N56" s="299"/>
      <c r="O56" s="299"/>
      <c r="P56" s="299"/>
      <c r="Q56" s="299"/>
      <c r="R56" s="299"/>
      <c r="S56" s="299"/>
      <c r="T56" s="299"/>
      <c r="U56" s="299"/>
      <c r="V56" s="299"/>
      <c r="W56" s="299"/>
      <c r="X56" s="299"/>
      <c r="Y56" s="299"/>
      <c r="Z56" s="299"/>
      <c r="AA56" s="299"/>
      <c r="AB56" s="299"/>
      <c r="AC56" s="299"/>
      <c r="AD56" s="299"/>
      <c r="AE56" s="299"/>
      <c r="AF56" s="299"/>
      <c r="AG56" s="299"/>
      <c r="AH56" s="299"/>
      <c r="AI56" s="299"/>
      <c r="AJ56" s="299"/>
      <c r="AK56" s="299"/>
      <c r="AL56" s="299"/>
      <c r="AM56" s="299"/>
      <c r="AN56" s="299"/>
      <c r="AO56" s="299"/>
      <c r="AP56" s="299"/>
      <c r="AQ56" s="299"/>
      <c r="AR56" s="299"/>
      <c r="AS56" s="299"/>
      <c r="AT56" s="299"/>
      <c r="AU56" s="299"/>
      <c r="AV56" s="299"/>
      <c r="AW56" s="299"/>
      <c r="AX56" s="299"/>
      <c r="AY56" s="299"/>
      <c r="AZ56" s="299"/>
      <c r="BA56" s="299"/>
      <c r="BB56" s="299"/>
      <c r="BC56" s="299"/>
      <c r="BD56" s="299"/>
      <c r="BE56" s="299"/>
      <c r="BF56" s="299"/>
      <c r="BG56" s="299"/>
      <c r="BH56" s="299"/>
      <c r="BI56" s="299"/>
      <c r="BJ56" s="299"/>
      <c r="BK56" s="299"/>
      <c r="BL56" s="299"/>
      <c r="BM56" s="299"/>
      <c r="BN56" s="299"/>
      <c r="BO56" s="299"/>
      <c r="BP56" s="299"/>
      <c r="BQ56" s="299"/>
      <c r="BR56" s="299"/>
      <c r="BS56" s="299"/>
      <c r="BT56" s="299"/>
      <c r="BU56" s="299"/>
      <c r="BV56" s="299"/>
      <c r="BW56" s="299"/>
      <c r="BX56" s="299"/>
      <c r="BY56" s="299"/>
      <c r="BZ56" s="299"/>
      <c r="CA56" s="299"/>
      <c r="CB56" s="299"/>
      <c r="CC56" s="299"/>
      <c r="CD56" s="299"/>
      <c r="CE56" s="299"/>
      <c r="CF56" s="299"/>
      <c r="CG56" s="299"/>
      <c r="CH56" s="299"/>
      <c r="CI56" s="299"/>
      <c r="CJ56" s="299"/>
      <c r="CK56" s="299"/>
      <c r="CL56" s="299"/>
      <c r="CM56" s="299"/>
      <c r="CN56" s="299"/>
      <c r="CO56" s="299"/>
      <c r="CP56" s="299"/>
      <c r="CQ56" s="299"/>
      <c r="CR56" s="299"/>
      <c r="CS56" s="299"/>
      <c r="CT56" s="299"/>
      <c r="CU56" s="299"/>
      <c r="CV56" s="299"/>
      <c r="CW56" s="299"/>
      <c r="CX56" s="299"/>
      <c r="CY56" s="299"/>
      <c r="CZ56" s="299"/>
      <c r="DA56" s="299"/>
      <c r="DB56" s="299"/>
      <c r="DC56" s="299"/>
      <c r="DD56" s="299"/>
      <c r="DE56" s="299"/>
      <c r="DF56" s="299"/>
      <c r="DG56" s="299"/>
      <c r="DH56" s="299"/>
      <c r="DI56" s="299"/>
      <c r="DJ56" s="299"/>
      <c r="DK56" s="299"/>
      <c r="DL56" s="299"/>
      <c r="DM56" s="299"/>
      <c r="DN56" s="299"/>
      <c r="DO56" s="299"/>
      <c r="DP56" s="299"/>
      <c r="DQ56" s="299"/>
      <c r="DR56" s="299"/>
      <c r="DS56" s="299"/>
      <c r="DT56" s="299"/>
      <c r="DU56" s="299"/>
      <c r="DV56" s="299"/>
      <c r="DW56" s="299"/>
      <c r="DX56" s="299"/>
      <c r="DY56" s="299"/>
      <c r="DZ56" s="299"/>
      <c r="EA56" s="299"/>
      <c r="EB56" s="299"/>
      <c r="EC56" s="299"/>
      <c r="ED56" s="299"/>
      <c r="EE56" s="299"/>
      <c r="EF56" s="299"/>
      <c r="EG56" s="299"/>
      <c r="EH56" s="299"/>
      <c r="EI56" s="299"/>
      <c r="EJ56" s="299"/>
      <c r="EK56" s="299"/>
      <c r="EL56" s="299"/>
      <c r="EM56" s="299"/>
    </row>
    <row r="57" spans="1:160" s="287" customFormat="1" ht="44.25" customHeight="1" x14ac:dyDescent="0.35">
      <c r="A57" s="25" t="s">
        <v>100</v>
      </c>
      <c r="B57" s="39"/>
      <c r="C57" s="40"/>
      <c r="D57" s="40"/>
      <c r="E57" s="39"/>
      <c r="F57" s="39"/>
      <c r="G57" s="49">
        <f t="shared" ref="G57" si="9">SUM(G55:G56)</f>
        <v>11</v>
      </c>
      <c r="H57" s="299"/>
      <c r="I57" s="299"/>
      <c r="J57" s="299"/>
      <c r="K57" s="299"/>
      <c r="L57" s="299"/>
      <c r="M57" s="299"/>
      <c r="N57" s="299"/>
      <c r="O57" s="299"/>
      <c r="P57" s="299"/>
      <c r="Q57" s="299"/>
      <c r="R57" s="299"/>
      <c r="S57" s="299"/>
      <c r="T57" s="299"/>
      <c r="U57" s="299"/>
      <c r="V57" s="299"/>
      <c r="W57" s="299"/>
      <c r="X57" s="299"/>
      <c r="Y57" s="299"/>
      <c r="Z57" s="299"/>
      <c r="AA57" s="299"/>
      <c r="AB57" s="299"/>
      <c r="AC57" s="299"/>
      <c r="AD57" s="299"/>
      <c r="AE57" s="299"/>
      <c r="AF57" s="299"/>
      <c r="AG57" s="299"/>
      <c r="AH57" s="299"/>
      <c r="AI57" s="299"/>
      <c r="AJ57" s="299"/>
      <c r="AK57" s="299"/>
      <c r="AL57" s="299"/>
      <c r="AM57" s="299"/>
      <c r="AN57" s="299"/>
      <c r="AO57" s="299"/>
      <c r="AP57" s="299"/>
      <c r="AQ57" s="299"/>
      <c r="AR57" s="299"/>
      <c r="AS57" s="299"/>
      <c r="AT57" s="299"/>
      <c r="AU57" s="299"/>
      <c r="AV57" s="299"/>
      <c r="AW57" s="299"/>
      <c r="AX57" s="299"/>
      <c r="AY57" s="299"/>
      <c r="AZ57" s="299"/>
      <c r="BA57" s="299"/>
      <c r="BB57" s="299"/>
      <c r="BC57" s="299"/>
      <c r="BD57" s="299"/>
      <c r="BE57" s="299"/>
      <c r="BF57" s="299"/>
      <c r="BG57" s="299"/>
      <c r="BH57" s="299"/>
      <c r="BI57" s="299"/>
      <c r="BJ57" s="299"/>
      <c r="BK57" s="299"/>
      <c r="BL57" s="299"/>
      <c r="BM57" s="299"/>
      <c r="BN57" s="299"/>
      <c r="BO57" s="299"/>
      <c r="BP57" s="299"/>
      <c r="BQ57" s="299"/>
      <c r="BR57" s="299"/>
      <c r="BS57" s="299"/>
      <c r="BT57" s="299"/>
      <c r="BU57" s="299"/>
      <c r="BV57" s="299"/>
      <c r="BW57" s="299"/>
      <c r="BX57" s="299"/>
      <c r="BY57" s="299"/>
      <c r="BZ57" s="299"/>
      <c r="CA57" s="299"/>
      <c r="CB57" s="299"/>
      <c r="CC57" s="299"/>
      <c r="CD57" s="299"/>
      <c r="CE57" s="299"/>
      <c r="CF57" s="299"/>
      <c r="CG57" s="299"/>
      <c r="CH57" s="299"/>
      <c r="CI57" s="299"/>
      <c r="CJ57" s="299"/>
      <c r="CK57" s="299"/>
      <c r="CL57" s="299"/>
      <c r="CM57" s="299"/>
      <c r="CN57" s="299"/>
      <c r="CO57" s="299"/>
      <c r="CP57" s="299"/>
      <c r="CQ57" s="299"/>
      <c r="CR57" s="299"/>
      <c r="CS57" s="299"/>
      <c r="CT57" s="299"/>
      <c r="CU57" s="299"/>
      <c r="CV57" s="299"/>
      <c r="CW57" s="299"/>
      <c r="CX57" s="299"/>
      <c r="CY57" s="299"/>
      <c r="CZ57" s="299"/>
      <c r="DA57" s="299"/>
      <c r="DB57" s="299"/>
      <c r="DC57" s="299"/>
      <c r="DD57" s="299"/>
      <c r="DE57" s="299"/>
      <c r="DF57" s="299"/>
      <c r="DG57" s="299"/>
      <c r="DH57" s="299"/>
      <c r="DI57" s="299"/>
      <c r="DJ57" s="299"/>
      <c r="DK57" s="299"/>
      <c r="DL57" s="299"/>
      <c r="DM57" s="299"/>
      <c r="DN57" s="299"/>
      <c r="DO57" s="299"/>
      <c r="DP57" s="299"/>
      <c r="DQ57" s="299"/>
      <c r="DR57" s="299"/>
      <c r="DS57" s="299"/>
      <c r="DT57" s="299"/>
      <c r="DU57" s="299"/>
      <c r="DV57" s="299"/>
      <c r="DW57" s="299"/>
      <c r="DX57" s="299"/>
      <c r="DY57" s="299"/>
      <c r="DZ57" s="299"/>
      <c r="EA57" s="299"/>
      <c r="EB57" s="299"/>
      <c r="EC57" s="299"/>
      <c r="ED57" s="299"/>
      <c r="EE57" s="299"/>
      <c r="EF57" s="299"/>
      <c r="EG57" s="299"/>
      <c r="EH57" s="299"/>
      <c r="EI57" s="299"/>
      <c r="EJ57" s="299"/>
      <c r="EK57" s="299"/>
      <c r="EL57" s="299"/>
      <c r="EM57" s="299"/>
    </row>
    <row r="58" spans="1:160" s="287" customFormat="1" ht="45.75" customHeight="1" x14ac:dyDescent="0.35">
      <c r="A58" s="7" t="s">
        <v>186</v>
      </c>
      <c r="B58" s="51"/>
      <c r="C58" s="7"/>
      <c r="D58" s="7"/>
      <c r="E58" s="7"/>
      <c r="F58" s="7"/>
      <c r="G58" s="52">
        <f>G18+G21+G40+G44+G48+G53+G57</f>
        <v>612</v>
      </c>
      <c r="H58" s="299"/>
      <c r="I58" s="299"/>
      <c r="J58" s="299"/>
      <c r="K58" s="299"/>
      <c r="L58" s="299"/>
      <c r="M58" s="299"/>
      <c r="N58" s="299"/>
      <c r="O58" s="299"/>
      <c r="P58" s="299"/>
      <c r="Q58" s="299"/>
      <c r="R58" s="299"/>
      <c r="S58" s="299"/>
      <c r="T58" s="299"/>
      <c r="U58" s="299"/>
      <c r="V58" s="299"/>
      <c r="W58" s="299"/>
      <c r="X58" s="299"/>
      <c r="Y58" s="299"/>
      <c r="Z58" s="299"/>
      <c r="AA58" s="299"/>
      <c r="AB58" s="299"/>
      <c r="AC58" s="299"/>
      <c r="AD58" s="299"/>
      <c r="AE58" s="299"/>
      <c r="AF58" s="299"/>
      <c r="AG58" s="299"/>
      <c r="AH58" s="299"/>
      <c r="AI58" s="299"/>
      <c r="AJ58" s="299"/>
      <c r="AK58" s="299"/>
      <c r="AL58" s="299"/>
      <c r="AM58" s="299"/>
      <c r="AN58" s="299"/>
      <c r="AO58" s="299"/>
      <c r="AP58" s="299"/>
      <c r="AQ58" s="299"/>
      <c r="AR58" s="299"/>
      <c r="AS58" s="299"/>
      <c r="AT58" s="299"/>
      <c r="AU58" s="299"/>
      <c r="AV58" s="299"/>
      <c r="AW58" s="299"/>
      <c r="AX58" s="299"/>
      <c r="AY58" s="299"/>
      <c r="AZ58" s="299"/>
      <c r="BA58" s="299"/>
      <c r="BB58" s="299"/>
      <c r="BC58" s="299"/>
      <c r="BD58" s="299"/>
      <c r="BE58" s="299"/>
      <c r="BF58" s="299"/>
      <c r="BG58" s="299"/>
      <c r="BH58" s="299"/>
      <c r="BI58" s="299"/>
      <c r="BJ58" s="299"/>
      <c r="BK58" s="299"/>
      <c r="BL58" s="299"/>
      <c r="BM58" s="299"/>
      <c r="BN58" s="299"/>
      <c r="BO58" s="299"/>
      <c r="BP58" s="299"/>
      <c r="BQ58" s="299"/>
      <c r="BR58" s="299"/>
      <c r="BS58" s="299"/>
      <c r="BT58" s="299"/>
      <c r="BU58" s="299"/>
      <c r="BV58" s="299"/>
      <c r="BW58" s="299"/>
      <c r="BX58" s="299"/>
      <c r="BY58" s="299"/>
      <c r="BZ58" s="299"/>
      <c r="CA58" s="299"/>
      <c r="CB58" s="299"/>
      <c r="CC58" s="299"/>
      <c r="CD58" s="299"/>
      <c r="CE58" s="299"/>
      <c r="CF58" s="299"/>
      <c r="CG58" s="299"/>
      <c r="CH58" s="299"/>
      <c r="CI58" s="299"/>
      <c r="CJ58" s="299"/>
      <c r="CK58" s="299"/>
      <c r="CL58" s="299"/>
      <c r="CM58" s="299"/>
      <c r="CN58" s="299"/>
      <c r="CO58" s="299"/>
      <c r="CP58" s="299"/>
      <c r="CQ58" s="299"/>
      <c r="CR58" s="299"/>
      <c r="CS58" s="299"/>
      <c r="CT58" s="299"/>
      <c r="CU58" s="299"/>
      <c r="CV58" s="299"/>
      <c r="CW58" s="299"/>
      <c r="CX58" s="299"/>
      <c r="CY58" s="299"/>
      <c r="CZ58" s="299"/>
      <c r="DA58" s="299"/>
      <c r="DB58" s="299"/>
      <c r="DC58" s="299"/>
      <c r="DD58" s="299"/>
      <c r="DE58" s="299"/>
      <c r="DF58" s="299"/>
      <c r="DG58" s="299"/>
      <c r="DH58" s="299"/>
      <c r="DI58" s="299"/>
      <c r="DJ58" s="299"/>
      <c r="DK58" s="299"/>
      <c r="DL58" s="299"/>
      <c r="DM58" s="299"/>
      <c r="DN58" s="299"/>
      <c r="DO58" s="299"/>
      <c r="DP58" s="299"/>
      <c r="DQ58" s="299"/>
      <c r="DR58" s="299"/>
      <c r="DS58" s="299"/>
      <c r="DT58" s="299"/>
      <c r="DU58" s="299"/>
      <c r="DV58" s="299"/>
      <c r="DW58" s="299"/>
      <c r="DX58" s="299"/>
      <c r="DY58" s="299"/>
      <c r="DZ58" s="299"/>
      <c r="EA58" s="299"/>
      <c r="EB58" s="299"/>
      <c r="EC58" s="299"/>
      <c r="ED58" s="299"/>
      <c r="EE58" s="299"/>
      <c r="EF58" s="299"/>
      <c r="EG58" s="299"/>
      <c r="EH58" s="299"/>
      <c r="EI58" s="299"/>
      <c r="EJ58" s="299"/>
      <c r="EK58" s="299"/>
      <c r="EL58" s="299"/>
      <c r="EM58" s="299"/>
      <c r="EQ58" s="288"/>
      <c r="ER58" s="288"/>
      <c r="ES58" s="288"/>
      <c r="ET58" s="288"/>
      <c r="EU58" s="288"/>
      <c r="EV58" s="288"/>
      <c r="EW58" s="288"/>
      <c r="EX58" s="288"/>
      <c r="EY58" s="288"/>
      <c r="EZ58" s="288"/>
      <c r="FA58" s="288"/>
      <c r="FB58" s="288"/>
      <c r="FC58" s="288"/>
      <c r="FD58" s="288"/>
    </row>
    <row r="59" spans="1:160" s="287" customFormat="1" x14ac:dyDescent="0.35">
      <c r="A59" s="284"/>
      <c r="B59" s="284"/>
      <c r="C59" s="284"/>
      <c r="D59" s="284"/>
      <c r="E59" s="284"/>
      <c r="F59" s="284"/>
      <c r="G59" s="298"/>
      <c r="H59" s="299"/>
      <c r="I59" s="299"/>
      <c r="J59" s="299"/>
      <c r="K59" s="299"/>
      <c r="L59" s="299"/>
      <c r="M59" s="299"/>
      <c r="N59" s="299"/>
      <c r="O59" s="299"/>
      <c r="P59" s="299"/>
      <c r="Q59" s="299"/>
      <c r="R59" s="299"/>
      <c r="S59" s="299"/>
      <c r="T59" s="299"/>
      <c r="U59" s="299"/>
      <c r="V59" s="299"/>
      <c r="W59" s="299"/>
      <c r="X59" s="299"/>
      <c r="Y59" s="299"/>
      <c r="Z59" s="299"/>
      <c r="AA59" s="299"/>
      <c r="AB59" s="299"/>
      <c r="AC59" s="299"/>
      <c r="AD59" s="299"/>
      <c r="AE59" s="299"/>
      <c r="AF59" s="299"/>
      <c r="AG59" s="299"/>
      <c r="AH59" s="299"/>
      <c r="AI59" s="299"/>
      <c r="AJ59" s="299"/>
      <c r="AK59" s="299"/>
      <c r="AL59" s="299"/>
      <c r="AM59" s="299"/>
      <c r="AN59" s="299"/>
      <c r="AO59" s="299"/>
      <c r="AP59" s="299"/>
      <c r="AQ59" s="299"/>
      <c r="AR59" s="299"/>
      <c r="AS59" s="299"/>
      <c r="AT59" s="299"/>
      <c r="AU59" s="299"/>
      <c r="AV59" s="299"/>
      <c r="AW59" s="299"/>
      <c r="AX59" s="299"/>
      <c r="AY59" s="299"/>
      <c r="AZ59" s="299"/>
      <c r="BA59" s="299"/>
      <c r="BB59" s="299"/>
      <c r="BC59" s="299"/>
      <c r="BD59" s="299"/>
      <c r="BE59" s="299"/>
      <c r="BF59" s="299"/>
      <c r="BG59" s="299"/>
      <c r="BH59" s="299"/>
      <c r="BI59" s="299"/>
      <c r="BJ59" s="299"/>
      <c r="BK59" s="299"/>
      <c r="BL59" s="299"/>
      <c r="BM59" s="299"/>
      <c r="BN59" s="299"/>
      <c r="BO59" s="299"/>
      <c r="BP59" s="299"/>
      <c r="BQ59" s="299"/>
      <c r="BR59" s="299"/>
      <c r="BS59" s="299"/>
      <c r="BT59" s="299"/>
      <c r="BU59" s="299"/>
      <c r="BV59" s="299"/>
      <c r="BW59" s="299"/>
      <c r="BX59" s="299"/>
      <c r="BY59" s="299"/>
      <c r="BZ59" s="299"/>
      <c r="CA59" s="299"/>
      <c r="CB59" s="299"/>
      <c r="CC59" s="299"/>
      <c r="CD59" s="299"/>
      <c r="CE59" s="299"/>
      <c r="CF59" s="299"/>
      <c r="CG59" s="299"/>
      <c r="CH59" s="299"/>
      <c r="CI59" s="299"/>
      <c r="CJ59" s="299"/>
      <c r="CK59" s="299"/>
      <c r="CL59" s="299"/>
      <c r="CM59" s="299"/>
      <c r="CN59" s="299"/>
      <c r="CO59" s="299"/>
      <c r="CP59" s="299"/>
      <c r="CQ59" s="299"/>
      <c r="CR59" s="299"/>
      <c r="CS59" s="299"/>
      <c r="CT59" s="299"/>
      <c r="CU59" s="299"/>
      <c r="CV59" s="299"/>
      <c r="CW59" s="299"/>
      <c r="CX59" s="299"/>
      <c r="CY59" s="299"/>
      <c r="CZ59" s="299"/>
      <c r="DA59" s="299"/>
      <c r="DB59" s="299"/>
      <c r="DC59" s="299"/>
      <c r="DD59" s="299"/>
      <c r="DE59" s="299"/>
      <c r="DF59" s="299"/>
      <c r="DG59" s="299"/>
      <c r="DH59" s="299"/>
      <c r="DI59" s="299"/>
      <c r="DJ59" s="299"/>
      <c r="DK59" s="299"/>
      <c r="DL59" s="299"/>
      <c r="DM59" s="299"/>
      <c r="DN59" s="299"/>
      <c r="DO59" s="299"/>
      <c r="DP59" s="299"/>
      <c r="DQ59" s="299"/>
      <c r="DR59" s="299"/>
      <c r="DS59" s="299"/>
      <c r="DT59" s="299"/>
      <c r="DU59" s="299"/>
      <c r="DV59" s="299"/>
      <c r="DW59" s="299"/>
      <c r="DX59" s="299"/>
      <c r="DY59" s="299"/>
      <c r="DZ59" s="299"/>
      <c r="EA59" s="299"/>
      <c r="EB59" s="299"/>
      <c r="EC59" s="299"/>
      <c r="ED59" s="299"/>
      <c r="EE59" s="299"/>
      <c r="EF59" s="299"/>
      <c r="EG59" s="299"/>
      <c r="EH59" s="299"/>
      <c r="EI59" s="299"/>
      <c r="EJ59" s="299"/>
      <c r="EK59" s="299"/>
      <c r="EL59" s="299"/>
      <c r="EM59" s="299"/>
      <c r="EQ59" s="288"/>
      <c r="ER59" s="288"/>
      <c r="ES59" s="288"/>
      <c r="ET59" s="288"/>
      <c r="EU59" s="288"/>
      <c r="EV59" s="288"/>
      <c r="EW59" s="288"/>
      <c r="EX59" s="288"/>
      <c r="EY59" s="288"/>
      <c r="EZ59" s="288"/>
      <c r="FA59" s="288"/>
      <c r="FB59" s="288"/>
      <c r="FC59" s="288"/>
      <c r="FD59" s="288"/>
    </row>
    <row r="60" spans="1:160" s="287" customFormat="1" x14ac:dyDescent="0.35">
      <c r="A60" s="285"/>
      <c r="B60" s="285"/>
      <c r="C60" s="299"/>
      <c r="D60" s="299"/>
      <c r="E60" s="299"/>
      <c r="F60" s="299"/>
      <c r="G60" s="299"/>
      <c r="H60" s="299"/>
      <c r="I60" s="299"/>
      <c r="J60" s="299"/>
      <c r="K60" s="299"/>
      <c r="L60" s="299"/>
      <c r="M60" s="299"/>
      <c r="N60" s="299"/>
      <c r="O60" s="299"/>
      <c r="P60" s="299"/>
      <c r="Q60" s="299"/>
      <c r="R60" s="299"/>
      <c r="S60" s="299"/>
      <c r="T60" s="299"/>
      <c r="U60" s="299"/>
      <c r="V60" s="299"/>
      <c r="W60" s="299"/>
      <c r="X60" s="299"/>
      <c r="Y60" s="299"/>
      <c r="Z60" s="299"/>
      <c r="AA60" s="299"/>
      <c r="AB60" s="299"/>
      <c r="AC60" s="299"/>
      <c r="AD60" s="299"/>
      <c r="AE60" s="299"/>
      <c r="AF60" s="299"/>
      <c r="AG60" s="299"/>
      <c r="AH60" s="299"/>
      <c r="AI60" s="299"/>
      <c r="AJ60" s="299"/>
      <c r="AK60" s="299"/>
      <c r="AL60" s="299"/>
      <c r="AM60" s="299"/>
      <c r="AN60" s="299"/>
      <c r="AO60" s="299"/>
      <c r="AP60" s="299"/>
      <c r="AQ60" s="299"/>
      <c r="AR60" s="299"/>
      <c r="AS60" s="299"/>
      <c r="AT60" s="299"/>
      <c r="AU60" s="299"/>
      <c r="AV60" s="299"/>
      <c r="AW60" s="299"/>
      <c r="AX60" s="299"/>
      <c r="AY60" s="299"/>
      <c r="AZ60" s="299"/>
      <c r="BA60" s="299"/>
      <c r="BB60" s="299"/>
      <c r="BC60" s="299"/>
      <c r="BD60" s="299"/>
      <c r="BE60" s="299"/>
      <c r="BF60" s="299"/>
      <c r="BG60" s="299"/>
      <c r="BH60" s="299"/>
      <c r="BI60" s="299"/>
      <c r="BJ60" s="299"/>
      <c r="BK60" s="299"/>
      <c r="BL60" s="299"/>
      <c r="BM60" s="299"/>
      <c r="BN60" s="299"/>
      <c r="BO60" s="299"/>
      <c r="BP60" s="299"/>
      <c r="BQ60" s="299"/>
      <c r="BR60" s="299"/>
      <c r="BS60" s="299"/>
      <c r="BT60" s="299"/>
      <c r="BU60" s="299"/>
      <c r="BV60" s="299"/>
      <c r="BW60" s="299"/>
      <c r="BX60" s="299"/>
      <c r="BY60" s="299"/>
      <c r="BZ60" s="299"/>
      <c r="CA60" s="299"/>
      <c r="CB60" s="299"/>
      <c r="CC60" s="299"/>
      <c r="CD60" s="299"/>
      <c r="CE60" s="299"/>
      <c r="CF60" s="299"/>
      <c r="CG60" s="299"/>
      <c r="CH60" s="299"/>
      <c r="CI60" s="299"/>
      <c r="CJ60" s="299"/>
      <c r="CK60" s="299"/>
      <c r="CL60" s="299"/>
      <c r="CM60" s="299"/>
      <c r="CN60" s="299"/>
      <c r="CO60" s="299"/>
      <c r="CP60" s="299"/>
      <c r="CQ60" s="299"/>
      <c r="CR60" s="299"/>
      <c r="CS60" s="299"/>
      <c r="CT60" s="299"/>
      <c r="CU60" s="299"/>
      <c r="CV60" s="299"/>
      <c r="CW60" s="299"/>
      <c r="CX60" s="299"/>
      <c r="CY60" s="299"/>
      <c r="CZ60" s="299"/>
      <c r="DA60" s="299"/>
      <c r="DB60" s="299"/>
      <c r="DC60" s="299"/>
      <c r="DD60" s="299"/>
      <c r="DE60" s="299"/>
      <c r="DF60" s="299"/>
      <c r="DG60" s="299"/>
      <c r="DH60" s="299"/>
      <c r="DI60" s="299"/>
      <c r="DJ60" s="299"/>
      <c r="DK60" s="299"/>
      <c r="DL60" s="299"/>
      <c r="DM60" s="299"/>
      <c r="DN60" s="299"/>
      <c r="DO60" s="299"/>
      <c r="DP60" s="299"/>
      <c r="DQ60" s="299"/>
      <c r="DR60" s="299"/>
      <c r="DS60" s="299"/>
      <c r="DT60" s="299"/>
      <c r="DU60" s="299"/>
      <c r="DV60" s="299"/>
      <c r="DW60" s="299"/>
      <c r="DX60" s="299"/>
      <c r="DY60" s="299"/>
      <c r="DZ60" s="299"/>
      <c r="EA60" s="299"/>
      <c r="EB60" s="299"/>
      <c r="EC60" s="299"/>
      <c r="ED60" s="299"/>
      <c r="EE60" s="299"/>
      <c r="EF60" s="299"/>
      <c r="EG60" s="299"/>
      <c r="EH60" s="299"/>
      <c r="EI60" s="299"/>
      <c r="EJ60" s="299"/>
      <c r="EK60" s="299"/>
      <c r="EL60" s="299"/>
      <c r="EM60" s="299"/>
      <c r="EQ60" s="288"/>
      <c r="ER60" s="288"/>
      <c r="ES60" s="288"/>
      <c r="ET60" s="288"/>
      <c r="EU60" s="288"/>
      <c r="EV60" s="288"/>
      <c r="EW60" s="288"/>
      <c r="EX60" s="288"/>
      <c r="EY60" s="288"/>
      <c r="EZ60" s="288"/>
      <c r="FA60" s="288"/>
      <c r="FB60" s="288"/>
      <c r="FC60" s="288"/>
      <c r="FD60" s="288"/>
    </row>
    <row r="61" spans="1:160" s="287" customFormat="1" x14ac:dyDescent="0.35">
      <c r="A61" s="285"/>
      <c r="B61" s="285"/>
      <c r="C61" s="299"/>
      <c r="D61" s="299"/>
      <c r="E61" s="299"/>
      <c r="F61" s="299"/>
      <c r="G61" s="299"/>
      <c r="H61" s="299"/>
      <c r="I61" s="299"/>
      <c r="J61" s="299"/>
      <c r="K61" s="299"/>
      <c r="L61" s="299"/>
      <c r="M61" s="299"/>
      <c r="N61" s="299"/>
      <c r="O61" s="299"/>
      <c r="P61" s="299"/>
      <c r="Q61" s="299"/>
      <c r="R61" s="299"/>
      <c r="S61" s="299"/>
      <c r="T61" s="299"/>
      <c r="U61" s="299"/>
      <c r="V61" s="299"/>
      <c r="W61" s="299"/>
      <c r="X61" s="299"/>
      <c r="Y61" s="299"/>
      <c r="Z61" s="299"/>
      <c r="AA61" s="299"/>
      <c r="AB61" s="299"/>
      <c r="AC61" s="299"/>
      <c r="AD61" s="299"/>
      <c r="AE61" s="299"/>
      <c r="AF61" s="299"/>
      <c r="AG61" s="299"/>
      <c r="AH61" s="299"/>
      <c r="AI61" s="299"/>
      <c r="AJ61" s="299"/>
      <c r="AK61" s="299"/>
      <c r="AL61" s="299"/>
      <c r="AM61" s="299"/>
      <c r="AN61" s="299"/>
      <c r="AO61" s="299"/>
      <c r="AP61" s="299"/>
      <c r="AQ61" s="299"/>
      <c r="AR61" s="299"/>
      <c r="AS61" s="299"/>
      <c r="AT61" s="299"/>
      <c r="AU61" s="299"/>
      <c r="AV61" s="299"/>
      <c r="AW61" s="299"/>
      <c r="AX61" s="299"/>
      <c r="AY61" s="299"/>
      <c r="AZ61" s="299"/>
      <c r="BA61" s="299"/>
      <c r="BB61" s="299"/>
      <c r="BC61" s="299"/>
      <c r="BD61" s="299"/>
      <c r="BE61" s="299"/>
      <c r="BF61" s="299"/>
      <c r="BG61" s="299"/>
      <c r="BH61" s="299"/>
      <c r="BI61" s="299"/>
      <c r="BJ61" s="299"/>
      <c r="BK61" s="299"/>
      <c r="BL61" s="299"/>
      <c r="BM61" s="299"/>
      <c r="BN61" s="299"/>
      <c r="BO61" s="299"/>
      <c r="BP61" s="299"/>
      <c r="BQ61" s="299"/>
      <c r="BR61" s="299"/>
      <c r="BS61" s="299"/>
      <c r="BT61" s="299"/>
      <c r="BU61" s="299"/>
      <c r="BV61" s="299"/>
      <c r="BW61" s="299"/>
      <c r="BX61" s="299"/>
      <c r="BY61" s="299"/>
      <c r="BZ61" s="299"/>
      <c r="CA61" s="299"/>
      <c r="CB61" s="299"/>
      <c r="CC61" s="299"/>
      <c r="CD61" s="299"/>
      <c r="CE61" s="299"/>
      <c r="CF61" s="299"/>
      <c r="CG61" s="299"/>
      <c r="CH61" s="299"/>
      <c r="CI61" s="299"/>
      <c r="CJ61" s="299"/>
      <c r="CK61" s="299"/>
      <c r="CL61" s="299"/>
      <c r="CM61" s="299"/>
      <c r="CN61" s="299"/>
      <c r="CO61" s="299"/>
      <c r="CP61" s="299"/>
      <c r="CQ61" s="299"/>
      <c r="CR61" s="299"/>
      <c r="CS61" s="299"/>
      <c r="CT61" s="299"/>
      <c r="CU61" s="299"/>
      <c r="CV61" s="299"/>
      <c r="CW61" s="299"/>
      <c r="CX61" s="299"/>
      <c r="CY61" s="299"/>
      <c r="CZ61" s="299"/>
      <c r="DA61" s="299"/>
      <c r="DB61" s="299"/>
      <c r="DC61" s="299"/>
      <c r="DD61" s="299"/>
      <c r="DE61" s="299"/>
      <c r="DF61" s="299"/>
      <c r="DG61" s="299"/>
      <c r="DH61" s="299"/>
      <c r="DI61" s="299"/>
      <c r="DJ61" s="299"/>
      <c r="DK61" s="299"/>
      <c r="DL61" s="299"/>
      <c r="DM61" s="299"/>
      <c r="DN61" s="299"/>
      <c r="DO61" s="299"/>
      <c r="DP61" s="299"/>
      <c r="DQ61" s="299"/>
      <c r="DR61" s="299"/>
      <c r="DS61" s="299"/>
      <c r="DT61" s="299"/>
      <c r="DU61" s="299"/>
      <c r="DV61" s="299"/>
      <c r="DW61" s="299"/>
      <c r="DX61" s="299"/>
      <c r="DY61" s="299"/>
      <c r="DZ61" s="299"/>
      <c r="EA61" s="299"/>
      <c r="EB61" s="299"/>
      <c r="EC61" s="299"/>
      <c r="ED61" s="299"/>
      <c r="EE61" s="299"/>
      <c r="EF61" s="299"/>
      <c r="EG61" s="299"/>
      <c r="EH61" s="299"/>
      <c r="EI61" s="299"/>
      <c r="EJ61" s="299"/>
      <c r="EK61" s="299"/>
      <c r="EL61" s="299"/>
      <c r="EM61" s="299"/>
      <c r="EQ61" s="288"/>
      <c r="ER61" s="288"/>
      <c r="ES61" s="288"/>
      <c r="ET61" s="288"/>
      <c r="EU61" s="288"/>
      <c r="EV61" s="288"/>
      <c r="EW61" s="288"/>
      <c r="EX61" s="288"/>
      <c r="EY61" s="288"/>
      <c r="EZ61" s="288"/>
      <c r="FA61" s="288"/>
      <c r="FB61" s="288"/>
      <c r="FC61" s="288"/>
      <c r="FD61" s="288"/>
    </row>
    <row r="62" spans="1:160" s="287" customFormat="1" x14ac:dyDescent="0.35">
      <c r="A62" s="285"/>
      <c r="B62" s="285"/>
      <c r="C62" s="299"/>
      <c r="D62" s="299"/>
      <c r="E62" s="299"/>
      <c r="F62" s="299"/>
      <c r="G62" s="299"/>
      <c r="H62" s="299"/>
      <c r="I62" s="299"/>
      <c r="J62" s="299"/>
      <c r="K62" s="299"/>
      <c r="L62" s="299"/>
      <c r="M62" s="299"/>
      <c r="N62" s="299"/>
      <c r="O62" s="299"/>
      <c r="P62" s="299"/>
      <c r="Q62" s="299"/>
      <c r="R62" s="299"/>
      <c r="S62" s="299"/>
      <c r="T62" s="299"/>
      <c r="U62" s="299"/>
      <c r="V62" s="299"/>
      <c r="W62" s="299"/>
      <c r="X62" s="299"/>
      <c r="Y62" s="299"/>
      <c r="Z62" s="299"/>
      <c r="AA62" s="299"/>
      <c r="AB62" s="299"/>
      <c r="AC62" s="299"/>
      <c r="AD62" s="299"/>
      <c r="AE62" s="299"/>
      <c r="AF62" s="299"/>
      <c r="AG62" s="299"/>
      <c r="AH62" s="299"/>
      <c r="AI62" s="299"/>
      <c r="AJ62" s="299"/>
      <c r="AK62" s="299"/>
      <c r="AL62" s="299"/>
      <c r="AM62" s="299"/>
      <c r="AN62" s="299"/>
      <c r="AO62" s="299"/>
      <c r="AP62" s="299"/>
      <c r="AQ62" s="299"/>
      <c r="AR62" s="299"/>
      <c r="AS62" s="299"/>
      <c r="AT62" s="299"/>
      <c r="AU62" s="299"/>
      <c r="AV62" s="299"/>
      <c r="AW62" s="299"/>
      <c r="AX62" s="299"/>
      <c r="AY62" s="299"/>
      <c r="AZ62" s="299"/>
      <c r="BA62" s="299"/>
      <c r="BB62" s="299"/>
      <c r="BC62" s="299"/>
      <c r="BD62" s="299"/>
      <c r="BE62" s="299"/>
      <c r="BF62" s="299"/>
      <c r="BG62" s="299"/>
      <c r="BH62" s="299"/>
      <c r="BI62" s="299"/>
      <c r="BJ62" s="299"/>
      <c r="BK62" s="299"/>
      <c r="BL62" s="299"/>
      <c r="BM62" s="299"/>
      <c r="BN62" s="299"/>
      <c r="BO62" s="299"/>
      <c r="BP62" s="299"/>
      <c r="BQ62" s="299"/>
      <c r="BR62" s="299"/>
      <c r="BS62" s="299"/>
      <c r="BT62" s="299"/>
      <c r="BU62" s="299"/>
      <c r="BV62" s="299"/>
      <c r="BW62" s="299"/>
      <c r="BX62" s="299"/>
      <c r="BY62" s="299"/>
      <c r="BZ62" s="299"/>
      <c r="CA62" s="299"/>
      <c r="CB62" s="299"/>
      <c r="CC62" s="299"/>
      <c r="CD62" s="299"/>
      <c r="CE62" s="299"/>
      <c r="CF62" s="299"/>
      <c r="CG62" s="299"/>
      <c r="CH62" s="299"/>
      <c r="CI62" s="299"/>
      <c r="CJ62" s="299"/>
      <c r="CK62" s="299"/>
      <c r="CL62" s="299"/>
      <c r="CM62" s="299"/>
      <c r="CN62" s="299"/>
      <c r="CO62" s="299"/>
      <c r="CP62" s="299"/>
      <c r="CQ62" s="299"/>
      <c r="CR62" s="299"/>
      <c r="CS62" s="299"/>
      <c r="CT62" s="299"/>
      <c r="CU62" s="299"/>
      <c r="CV62" s="299"/>
      <c r="CW62" s="299"/>
      <c r="CX62" s="299"/>
      <c r="CY62" s="299"/>
      <c r="CZ62" s="299"/>
      <c r="DA62" s="299"/>
      <c r="DB62" s="299"/>
      <c r="DC62" s="299"/>
      <c r="DD62" s="299"/>
      <c r="DE62" s="299"/>
      <c r="DF62" s="299"/>
      <c r="DG62" s="299"/>
      <c r="DH62" s="299"/>
      <c r="DI62" s="299"/>
      <c r="DJ62" s="299"/>
      <c r="DK62" s="299"/>
      <c r="DL62" s="299"/>
      <c r="DM62" s="299"/>
      <c r="DN62" s="299"/>
      <c r="DO62" s="299"/>
      <c r="DP62" s="299"/>
      <c r="DQ62" s="299"/>
      <c r="DR62" s="299"/>
      <c r="DS62" s="299"/>
      <c r="DT62" s="299"/>
      <c r="DU62" s="299"/>
      <c r="DV62" s="299"/>
      <c r="DW62" s="299"/>
      <c r="DX62" s="299"/>
      <c r="DY62" s="299"/>
      <c r="DZ62" s="299"/>
      <c r="EA62" s="299"/>
      <c r="EB62" s="299"/>
      <c r="EC62" s="299"/>
      <c r="ED62" s="299"/>
      <c r="EE62" s="299"/>
      <c r="EF62" s="299"/>
      <c r="EG62" s="299"/>
      <c r="EH62" s="299"/>
      <c r="EI62" s="299"/>
      <c r="EJ62" s="299"/>
      <c r="EK62" s="299"/>
      <c r="EL62" s="299"/>
      <c r="EM62" s="299"/>
      <c r="EQ62" s="288"/>
      <c r="ER62" s="288"/>
      <c r="ES62" s="288"/>
      <c r="ET62" s="288"/>
      <c r="EU62" s="288"/>
      <c r="EV62" s="288"/>
      <c r="EW62" s="288"/>
      <c r="EX62" s="288"/>
      <c r="EY62" s="288"/>
      <c r="EZ62" s="288"/>
      <c r="FA62" s="288"/>
      <c r="FB62" s="288"/>
      <c r="FC62" s="288"/>
      <c r="FD62" s="288"/>
    </row>
    <row r="63" spans="1:160" s="287" customFormat="1" x14ac:dyDescent="0.35">
      <c r="A63" s="285"/>
      <c r="B63" s="285"/>
      <c r="C63" s="299"/>
      <c r="D63" s="299"/>
      <c r="E63" s="299"/>
      <c r="F63" s="299"/>
      <c r="G63" s="299"/>
      <c r="H63" s="299"/>
      <c r="I63" s="299"/>
      <c r="J63" s="299"/>
      <c r="K63" s="299"/>
      <c r="L63" s="299"/>
      <c r="M63" s="299"/>
      <c r="N63" s="299"/>
      <c r="O63" s="299"/>
      <c r="P63" s="299"/>
      <c r="Q63" s="299"/>
      <c r="R63" s="299"/>
      <c r="S63" s="299"/>
      <c r="T63" s="299"/>
      <c r="U63" s="299"/>
      <c r="V63" s="299"/>
      <c r="W63" s="299"/>
      <c r="X63" s="299"/>
      <c r="Y63" s="299"/>
      <c r="Z63" s="299"/>
      <c r="AA63" s="299"/>
      <c r="AB63" s="299"/>
      <c r="AC63" s="299"/>
      <c r="AD63" s="299"/>
      <c r="AE63" s="299"/>
      <c r="AF63" s="299"/>
      <c r="AG63" s="299"/>
      <c r="AH63" s="299"/>
      <c r="AI63" s="299"/>
      <c r="AJ63" s="299"/>
      <c r="AK63" s="299"/>
      <c r="AL63" s="299"/>
      <c r="AM63" s="299"/>
      <c r="AN63" s="299"/>
      <c r="AO63" s="299"/>
      <c r="AP63" s="299"/>
      <c r="AQ63" s="299"/>
      <c r="AR63" s="299"/>
      <c r="AS63" s="299"/>
      <c r="AT63" s="299"/>
      <c r="AU63" s="299"/>
      <c r="AV63" s="299"/>
      <c r="AW63" s="299"/>
      <c r="AX63" s="299"/>
      <c r="AY63" s="299"/>
      <c r="AZ63" s="299"/>
      <c r="BA63" s="299"/>
      <c r="BB63" s="299"/>
      <c r="BC63" s="299"/>
      <c r="BD63" s="299"/>
      <c r="BE63" s="299"/>
      <c r="BF63" s="299"/>
      <c r="BG63" s="299"/>
      <c r="BH63" s="299"/>
      <c r="BI63" s="299"/>
      <c r="BJ63" s="299"/>
      <c r="BK63" s="299"/>
      <c r="BL63" s="299"/>
      <c r="BM63" s="299"/>
      <c r="BN63" s="299"/>
      <c r="BO63" s="299"/>
      <c r="BP63" s="299"/>
      <c r="BQ63" s="299"/>
      <c r="BR63" s="299"/>
      <c r="BS63" s="299"/>
      <c r="BT63" s="299"/>
      <c r="BU63" s="299"/>
      <c r="BV63" s="299"/>
      <c r="BW63" s="299"/>
      <c r="BX63" s="299"/>
      <c r="BY63" s="299"/>
      <c r="BZ63" s="299"/>
      <c r="CA63" s="299"/>
      <c r="CB63" s="299"/>
      <c r="CC63" s="299"/>
      <c r="CD63" s="299"/>
      <c r="CE63" s="299"/>
      <c r="CF63" s="299"/>
      <c r="CG63" s="299"/>
      <c r="CH63" s="299"/>
      <c r="CI63" s="299"/>
      <c r="CJ63" s="299"/>
      <c r="CK63" s="299"/>
      <c r="CL63" s="299"/>
      <c r="CM63" s="299"/>
      <c r="CN63" s="299"/>
      <c r="CO63" s="299"/>
      <c r="CP63" s="299"/>
      <c r="CQ63" s="299"/>
      <c r="CR63" s="299"/>
      <c r="CS63" s="299"/>
      <c r="CT63" s="299"/>
      <c r="CU63" s="299"/>
      <c r="CV63" s="299"/>
      <c r="CW63" s="299"/>
      <c r="CX63" s="299"/>
      <c r="CY63" s="299"/>
      <c r="CZ63" s="299"/>
      <c r="DA63" s="299"/>
      <c r="DB63" s="299"/>
      <c r="DC63" s="299"/>
      <c r="DD63" s="299"/>
      <c r="DE63" s="299"/>
      <c r="DF63" s="299"/>
      <c r="DG63" s="299"/>
      <c r="DH63" s="299"/>
      <c r="DI63" s="299"/>
      <c r="DJ63" s="299"/>
      <c r="DK63" s="299"/>
      <c r="DL63" s="299"/>
      <c r="DM63" s="299"/>
      <c r="DN63" s="299"/>
      <c r="DO63" s="299"/>
      <c r="DP63" s="299"/>
      <c r="DQ63" s="299"/>
      <c r="DR63" s="299"/>
      <c r="DS63" s="299"/>
      <c r="DT63" s="299"/>
      <c r="DU63" s="299"/>
      <c r="DV63" s="299"/>
      <c r="DW63" s="299"/>
      <c r="DX63" s="299"/>
      <c r="DY63" s="299"/>
      <c r="DZ63" s="299"/>
      <c r="EA63" s="299"/>
      <c r="EB63" s="299"/>
      <c r="EC63" s="299"/>
      <c r="ED63" s="299"/>
      <c r="EE63" s="299"/>
      <c r="EF63" s="299"/>
      <c r="EG63" s="299"/>
      <c r="EH63" s="299"/>
      <c r="EI63" s="299"/>
      <c r="EJ63" s="299"/>
      <c r="EK63" s="299"/>
      <c r="EL63" s="299"/>
      <c r="EM63" s="299"/>
      <c r="EQ63" s="288"/>
      <c r="ER63" s="288"/>
      <c r="ES63" s="288"/>
      <c r="ET63" s="288"/>
      <c r="EU63" s="288"/>
      <c r="EV63" s="288"/>
      <c r="EW63" s="288"/>
      <c r="EX63" s="288"/>
      <c r="EY63" s="288"/>
      <c r="EZ63" s="288"/>
      <c r="FA63" s="288"/>
      <c r="FB63" s="288"/>
      <c r="FC63" s="288"/>
      <c r="FD63" s="288"/>
    </row>
    <row r="64" spans="1:160" s="287" customFormat="1" x14ac:dyDescent="0.35">
      <c r="A64" s="285"/>
      <c r="B64" s="285"/>
      <c r="C64" s="299"/>
      <c r="D64" s="299"/>
      <c r="E64" s="299"/>
      <c r="F64" s="299"/>
      <c r="G64" s="299"/>
      <c r="H64" s="299"/>
      <c r="I64" s="299"/>
      <c r="J64" s="299"/>
      <c r="K64" s="299"/>
      <c r="L64" s="299"/>
      <c r="M64" s="299"/>
      <c r="N64" s="299"/>
      <c r="O64" s="299"/>
      <c r="P64" s="299"/>
      <c r="Q64" s="299"/>
      <c r="R64" s="299"/>
      <c r="S64" s="299"/>
      <c r="T64" s="299"/>
      <c r="U64" s="299"/>
      <c r="V64" s="299"/>
      <c r="W64" s="299"/>
      <c r="X64" s="299"/>
      <c r="Y64" s="299"/>
      <c r="Z64" s="299"/>
      <c r="AA64" s="299"/>
      <c r="AB64" s="299"/>
      <c r="AC64" s="299"/>
      <c r="AD64" s="299"/>
      <c r="AE64" s="299"/>
      <c r="AF64" s="299"/>
      <c r="AG64" s="299"/>
      <c r="AH64" s="299"/>
      <c r="AI64" s="299"/>
      <c r="AJ64" s="299"/>
      <c r="AK64" s="299"/>
      <c r="AL64" s="299"/>
      <c r="AM64" s="299"/>
      <c r="AN64" s="299"/>
      <c r="AO64" s="299"/>
      <c r="AP64" s="299"/>
      <c r="AQ64" s="299"/>
      <c r="AR64" s="299"/>
      <c r="AS64" s="299"/>
      <c r="AT64" s="299"/>
      <c r="AU64" s="299"/>
      <c r="AV64" s="299"/>
      <c r="AW64" s="299"/>
      <c r="AX64" s="299"/>
      <c r="AY64" s="299"/>
      <c r="AZ64" s="299"/>
      <c r="BA64" s="299"/>
      <c r="BB64" s="299"/>
      <c r="BC64" s="299"/>
      <c r="BD64" s="299"/>
      <c r="BE64" s="299"/>
      <c r="BF64" s="299"/>
      <c r="BG64" s="299"/>
      <c r="BH64" s="299"/>
      <c r="BI64" s="299"/>
      <c r="BJ64" s="299"/>
      <c r="BK64" s="299"/>
      <c r="BL64" s="299"/>
      <c r="BM64" s="299"/>
      <c r="BN64" s="299"/>
      <c r="BO64" s="299"/>
      <c r="BP64" s="299"/>
      <c r="BQ64" s="299"/>
      <c r="BR64" s="299"/>
      <c r="BS64" s="299"/>
      <c r="BT64" s="299"/>
      <c r="BU64" s="299"/>
      <c r="BV64" s="299"/>
      <c r="BW64" s="299"/>
      <c r="BX64" s="299"/>
      <c r="BY64" s="299"/>
      <c r="BZ64" s="299"/>
      <c r="CA64" s="299"/>
      <c r="CB64" s="299"/>
      <c r="CC64" s="299"/>
      <c r="CD64" s="299"/>
      <c r="CE64" s="299"/>
      <c r="CF64" s="299"/>
      <c r="CG64" s="299"/>
      <c r="CH64" s="299"/>
      <c r="CI64" s="299"/>
      <c r="CJ64" s="299"/>
      <c r="CK64" s="299"/>
      <c r="CL64" s="299"/>
      <c r="CM64" s="299"/>
      <c r="CN64" s="299"/>
      <c r="CO64" s="299"/>
      <c r="CP64" s="299"/>
      <c r="CQ64" s="299"/>
      <c r="CR64" s="299"/>
      <c r="CS64" s="299"/>
      <c r="CT64" s="299"/>
      <c r="CU64" s="299"/>
      <c r="CV64" s="299"/>
      <c r="CW64" s="299"/>
      <c r="CX64" s="299"/>
      <c r="CY64" s="299"/>
      <c r="CZ64" s="299"/>
      <c r="DA64" s="299"/>
      <c r="DB64" s="299"/>
      <c r="DC64" s="299"/>
      <c r="DD64" s="299"/>
      <c r="DE64" s="299"/>
      <c r="DF64" s="299"/>
      <c r="DG64" s="299"/>
      <c r="DH64" s="299"/>
      <c r="DI64" s="299"/>
      <c r="DJ64" s="299"/>
      <c r="DK64" s="299"/>
      <c r="DL64" s="299"/>
      <c r="DM64" s="299"/>
      <c r="DN64" s="299"/>
      <c r="DO64" s="299"/>
      <c r="DP64" s="299"/>
      <c r="DQ64" s="299"/>
      <c r="DR64" s="299"/>
      <c r="DS64" s="299"/>
      <c r="DT64" s="299"/>
      <c r="DU64" s="299"/>
      <c r="DV64" s="299"/>
      <c r="DW64" s="299"/>
      <c r="DX64" s="299"/>
      <c r="DY64" s="299"/>
      <c r="DZ64" s="299"/>
      <c r="EA64" s="299"/>
      <c r="EB64" s="299"/>
      <c r="EC64" s="299"/>
      <c r="ED64" s="299"/>
      <c r="EE64" s="299"/>
      <c r="EF64" s="299"/>
      <c r="EG64" s="299"/>
      <c r="EH64" s="299"/>
      <c r="EI64" s="299"/>
      <c r="EJ64" s="299"/>
      <c r="EK64" s="299"/>
      <c r="EL64" s="299"/>
      <c r="EM64" s="299"/>
      <c r="EQ64" s="288"/>
      <c r="ER64" s="288"/>
      <c r="ES64" s="288"/>
      <c r="ET64" s="288"/>
      <c r="EU64" s="288"/>
      <c r="EV64" s="288"/>
      <c r="EW64" s="288"/>
      <c r="EX64" s="288"/>
      <c r="EY64" s="288"/>
      <c r="EZ64" s="288"/>
      <c r="FA64" s="288"/>
      <c r="FB64" s="288"/>
      <c r="FC64" s="288"/>
      <c r="FD64" s="288"/>
    </row>
    <row r="65" spans="1:160" s="287" customFormat="1" x14ac:dyDescent="0.35">
      <c r="A65" s="285"/>
      <c r="B65" s="285"/>
      <c r="C65" s="299"/>
      <c r="D65" s="299"/>
      <c r="E65" s="299"/>
      <c r="F65" s="299"/>
      <c r="G65" s="299"/>
      <c r="H65" s="299"/>
      <c r="I65" s="299"/>
      <c r="J65" s="299"/>
      <c r="K65" s="299"/>
      <c r="L65" s="299"/>
      <c r="M65" s="299"/>
      <c r="N65" s="299"/>
      <c r="O65" s="299"/>
      <c r="P65" s="299"/>
      <c r="Q65" s="299"/>
      <c r="R65" s="299"/>
      <c r="S65" s="299"/>
      <c r="T65" s="299"/>
      <c r="U65" s="299"/>
      <c r="V65" s="299"/>
      <c r="W65" s="299"/>
      <c r="X65" s="299"/>
      <c r="Y65" s="299"/>
      <c r="Z65" s="299"/>
      <c r="AA65" s="299"/>
      <c r="AB65" s="299"/>
      <c r="AC65" s="299"/>
      <c r="AD65" s="299"/>
      <c r="AE65" s="299"/>
      <c r="AF65" s="299"/>
      <c r="AG65" s="299"/>
      <c r="AH65" s="299"/>
      <c r="AI65" s="299"/>
      <c r="AJ65" s="299"/>
      <c r="AK65" s="299"/>
      <c r="AL65" s="299"/>
      <c r="AM65" s="299"/>
      <c r="AN65" s="299"/>
      <c r="AO65" s="299"/>
      <c r="AP65" s="299"/>
      <c r="AQ65" s="299"/>
      <c r="AR65" s="299"/>
      <c r="AS65" s="299"/>
      <c r="AT65" s="299"/>
      <c r="AU65" s="299"/>
      <c r="AV65" s="299"/>
      <c r="AW65" s="299"/>
      <c r="AX65" s="299"/>
      <c r="AY65" s="299"/>
      <c r="AZ65" s="299"/>
      <c r="BA65" s="299"/>
      <c r="BB65" s="299"/>
      <c r="BC65" s="299"/>
      <c r="BD65" s="299"/>
      <c r="BE65" s="299"/>
      <c r="BF65" s="299"/>
      <c r="BG65" s="299"/>
      <c r="BH65" s="299"/>
      <c r="BI65" s="299"/>
      <c r="BJ65" s="299"/>
      <c r="BK65" s="299"/>
      <c r="BL65" s="299"/>
      <c r="BM65" s="299"/>
      <c r="BN65" s="299"/>
      <c r="BO65" s="299"/>
      <c r="BP65" s="299"/>
      <c r="BQ65" s="299"/>
      <c r="BR65" s="299"/>
      <c r="BS65" s="299"/>
      <c r="BT65" s="299"/>
      <c r="BU65" s="299"/>
      <c r="BV65" s="299"/>
      <c r="BW65" s="299"/>
      <c r="BX65" s="299"/>
      <c r="BY65" s="299"/>
      <c r="BZ65" s="299"/>
      <c r="CA65" s="299"/>
      <c r="CB65" s="299"/>
      <c r="CC65" s="299"/>
      <c r="CD65" s="299"/>
      <c r="CE65" s="299"/>
      <c r="CF65" s="299"/>
      <c r="CG65" s="299"/>
      <c r="CH65" s="299"/>
      <c r="CI65" s="299"/>
      <c r="CJ65" s="299"/>
      <c r="CK65" s="299"/>
      <c r="CL65" s="299"/>
      <c r="CM65" s="299"/>
      <c r="CN65" s="299"/>
      <c r="CO65" s="299"/>
      <c r="CP65" s="299"/>
      <c r="CQ65" s="299"/>
      <c r="CR65" s="299"/>
      <c r="CS65" s="299"/>
      <c r="CT65" s="299"/>
      <c r="CU65" s="299"/>
      <c r="CV65" s="299"/>
      <c r="CW65" s="299"/>
      <c r="CX65" s="299"/>
      <c r="CY65" s="299"/>
      <c r="CZ65" s="299"/>
      <c r="DA65" s="299"/>
      <c r="DB65" s="299"/>
      <c r="DC65" s="299"/>
      <c r="DD65" s="299"/>
      <c r="DE65" s="299"/>
      <c r="DF65" s="299"/>
      <c r="DG65" s="299"/>
      <c r="DH65" s="299"/>
      <c r="DI65" s="299"/>
      <c r="DJ65" s="299"/>
      <c r="DK65" s="299"/>
      <c r="DL65" s="299"/>
      <c r="DM65" s="299"/>
      <c r="DN65" s="299"/>
      <c r="DO65" s="299"/>
      <c r="DP65" s="299"/>
      <c r="DQ65" s="299"/>
      <c r="DR65" s="299"/>
      <c r="DS65" s="299"/>
      <c r="DT65" s="299"/>
      <c r="DU65" s="299"/>
      <c r="DV65" s="299"/>
      <c r="DW65" s="299"/>
      <c r="DX65" s="299"/>
      <c r="DY65" s="299"/>
      <c r="DZ65" s="299"/>
      <c r="EA65" s="299"/>
      <c r="EB65" s="299"/>
      <c r="EC65" s="299"/>
      <c r="ED65" s="299"/>
      <c r="EE65" s="299"/>
      <c r="EF65" s="299"/>
      <c r="EG65" s="299"/>
      <c r="EH65" s="299"/>
      <c r="EI65" s="299"/>
      <c r="EJ65" s="299"/>
      <c r="EK65" s="299"/>
      <c r="EL65" s="299"/>
      <c r="EM65" s="299"/>
      <c r="EQ65" s="288"/>
      <c r="ER65" s="288"/>
      <c r="ES65" s="288"/>
      <c r="ET65" s="288"/>
      <c r="EU65" s="288"/>
      <c r="EV65" s="288"/>
      <c r="EW65" s="288"/>
      <c r="EX65" s="288"/>
      <c r="EY65" s="288"/>
      <c r="EZ65" s="288"/>
      <c r="FA65" s="288"/>
      <c r="FB65" s="288"/>
      <c r="FC65" s="288"/>
      <c r="FD65" s="288"/>
    </row>
    <row r="66" spans="1:160" s="287" customFormat="1" x14ac:dyDescent="0.35">
      <c r="A66" s="285"/>
      <c r="B66" s="285"/>
      <c r="C66" s="299"/>
      <c r="D66" s="299"/>
      <c r="E66" s="299"/>
      <c r="F66" s="299"/>
      <c r="G66" s="299"/>
      <c r="H66" s="299"/>
      <c r="I66" s="299"/>
      <c r="J66" s="299"/>
      <c r="K66" s="299"/>
      <c r="L66" s="299"/>
      <c r="M66" s="299"/>
      <c r="N66" s="299"/>
      <c r="O66" s="299"/>
      <c r="P66" s="299"/>
      <c r="Q66" s="299"/>
      <c r="R66" s="299"/>
      <c r="S66" s="299"/>
      <c r="T66" s="299"/>
      <c r="U66" s="299"/>
      <c r="V66" s="299"/>
      <c r="W66" s="299"/>
      <c r="X66" s="299"/>
      <c r="Y66" s="299"/>
      <c r="Z66" s="299"/>
      <c r="AA66" s="299"/>
      <c r="AB66" s="299"/>
      <c r="AC66" s="299"/>
      <c r="AD66" s="299"/>
      <c r="AE66" s="299"/>
      <c r="AF66" s="299"/>
      <c r="AG66" s="299"/>
      <c r="AH66" s="299"/>
      <c r="AI66" s="299"/>
      <c r="AJ66" s="299"/>
      <c r="AK66" s="299"/>
      <c r="AL66" s="299"/>
      <c r="AM66" s="299"/>
      <c r="AN66" s="299"/>
      <c r="AO66" s="299"/>
      <c r="AP66" s="299"/>
      <c r="AQ66" s="299"/>
      <c r="AR66" s="299"/>
      <c r="AS66" s="299"/>
      <c r="AT66" s="299"/>
      <c r="AU66" s="299"/>
      <c r="AV66" s="299"/>
      <c r="AW66" s="299"/>
      <c r="AX66" s="299"/>
      <c r="AY66" s="299"/>
      <c r="AZ66" s="299"/>
      <c r="BA66" s="299"/>
      <c r="BB66" s="299"/>
      <c r="BC66" s="299"/>
      <c r="BD66" s="299"/>
      <c r="BE66" s="299"/>
      <c r="BF66" s="299"/>
      <c r="BG66" s="299"/>
      <c r="BH66" s="299"/>
      <c r="BI66" s="299"/>
      <c r="BJ66" s="299"/>
      <c r="BK66" s="299"/>
      <c r="BL66" s="299"/>
      <c r="BM66" s="299"/>
      <c r="BN66" s="299"/>
      <c r="BO66" s="299"/>
      <c r="BP66" s="299"/>
      <c r="BQ66" s="299"/>
      <c r="BR66" s="299"/>
      <c r="BS66" s="299"/>
      <c r="BT66" s="299"/>
      <c r="BU66" s="299"/>
      <c r="BV66" s="299"/>
      <c r="BW66" s="299"/>
      <c r="BX66" s="299"/>
      <c r="BY66" s="299"/>
      <c r="BZ66" s="299"/>
      <c r="CA66" s="299"/>
      <c r="CB66" s="299"/>
      <c r="CC66" s="299"/>
      <c r="CD66" s="299"/>
      <c r="CE66" s="299"/>
      <c r="CF66" s="299"/>
      <c r="CG66" s="299"/>
      <c r="CH66" s="299"/>
      <c r="CI66" s="299"/>
      <c r="CJ66" s="299"/>
      <c r="CK66" s="299"/>
      <c r="CL66" s="299"/>
      <c r="CM66" s="299"/>
      <c r="CN66" s="299"/>
      <c r="CO66" s="299"/>
      <c r="CP66" s="299"/>
      <c r="CQ66" s="299"/>
      <c r="CR66" s="299"/>
      <c r="CS66" s="299"/>
      <c r="CT66" s="299"/>
      <c r="CU66" s="299"/>
      <c r="CV66" s="299"/>
      <c r="CW66" s="299"/>
      <c r="CX66" s="299"/>
      <c r="CY66" s="299"/>
      <c r="CZ66" s="299"/>
      <c r="DA66" s="299"/>
      <c r="DB66" s="299"/>
      <c r="DC66" s="299"/>
      <c r="DD66" s="299"/>
      <c r="DE66" s="299"/>
      <c r="DF66" s="299"/>
      <c r="DG66" s="299"/>
      <c r="DH66" s="299"/>
      <c r="DI66" s="299"/>
      <c r="DJ66" s="299"/>
      <c r="DK66" s="299"/>
      <c r="DL66" s="299"/>
      <c r="DM66" s="299"/>
      <c r="DN66" s="299"/>
      <c r="DO66" s="299"/>
      <c r="DP66" s="299"/>
      <c r="DQ66" s="299"/>
      <c r="DR66" s="299"/>
      <c r="DS66" s="299"/>
      <c r="DT66" s="299"/>
      <c r="DU66" s="299"/>
      <c r="DV66" s="299"/>
      <c r="DW66" s="299"/>
      <c r="DX66" s="299"/>
      <c r="DY66" s="299"/>
      <c r="DZ66" s="299"/>
      <c r="EA66" s="299"/>
      <c r="EB66" s="299"/>
      <c r="EC66" s="299"/>
      <c r="ED66" s="299"/>
      <c r="EE66" s="299"/>
      <c r="EF66" s="299"/>
      <c r="EG66" s="299"/>
      <c r="EH66" s="299"/>
      <c r="EI66" s="299"/>
      <c r="EJ66" s="299"/>
      <c r="EK66" s="299"/>
      <c r="EL66" s="299"/>
      <c r="EM66" s="299"/>
      <c r="EQ66" s="288"/>
      <c r="ER66" s="288"/>
      <c r="ES66" s="288"/>
      <c r="ET66" s="288"/>
      <c r="EU66" s="288"/>
      <c r="EV66" s="288"/>
      <c r="EW66" s="288"/>
      <c r="EX66" s="288"/>
      <c r="EY66" s="288"/>
      <c r="EZ66" s="288"/>
      <c r="FA66" s="288"/>
      <c r="FB66" s="288"/>
      <c r="FC66" s="288"/>
      <c r="FD66" s="288"/>
    </row>
    <row r="67" spans="1:160" s="287" customFormat="1" ht="14.25" customHeight="1" x14ac:dyDescent="0.35">
      <c r="A67" s="285"/>
      <c r="B67" s="285"/>
      <c r="C67" s="299"/>
      <c r="D67" s="299"/>
      <c r="E67" s="299"/>
      <c r="F67" s="299"/>
      <c r="G67" s="299"/>
      <c r="H67" s="299"/>
      <c r="I67" s="299"/>
      <c r="J67" s="299"/>
      <c r="K67" s="299"/>
      <c r="L67" s="299"/>
      <c r="M67" s="299"/>
      <c r="N67" s="299"/>
      <c r="O67" s="299"/>
      <c r="P67" s="299"/>
      <c r="Q67" s="299"/>
      <c r="R67" s="299"/>
      <c r="S67" s="299"/>
      <c r="T67" s="299"/>
      <c r="U67" s="299"/>
      <c r="V67" s="299"/>
      <c r="W67" s="299"/>
      <c r="X67" s="299"/>
      <c r="Y67" s="299"/>
      <c r="Z67" s="299"/>
      <c r="AA67" s="299"/>
      <c r="AB67" s="299"/>
      <c r="AC67" s="299"/>
      <c r="AD67" s="299"/>
      <c r="AE67" s="299"/>
      <c r="AF67" s="299"/>
      <c r="AG67" s="299"/>
      <c r="AH67" s="299"/>
      <c r="AI67" s="299"/>
      <c r="AJ67" s="299"/>
      <c r="AK67" s="299"/>
      <c r="AL67" s="299"/>
      <c r="AM67" s="299"/>
      <c r="AN67" s="299"/>
      <c r="AO67" s="299"/>
      <c r="AP67" s="299"/>
      <c r="AQ67" s="299"/>
      <c r="AR67" s="299"/>
      <c r="AS67" s="299"/>
      <c r="AT67" s="299"/>
      <c r="AU67" s="299"/>
      <c r="AV67" s="299"/>
      <c r="AW67" s="299"/>
      <c r="AX67" s="299"/>
      <c r="AY67" s="299"/>
      <c r="AZ67" s="299"/>
      <c r="BA67" s="299"/>
      <c r="BB67" s="299"/>
      <c r="BC67" s="299"/>
      <c r="BD67" s="299"/>
      <c r="BE67" s="299"/>
      <c r="BF67" s="299"/>
      <c r="BG67" s="299"/>
      <c r="BH67" s="299"/>
      <c r="BI67" s="299"/>
      <c r="BJ67" s="299"/>
      <c r="BK67" s="299"/>
      <c r="BL67" s="299"/>
      <c r="BM67" s="299"/>
      <c r="BN67" s="299"/>
      <c r="BO67" s="299"/>
      <c r="BP67" s="299"/>
      <c r="BQ67" s="299"/>
      <c r="BR67" s="299"/>
      <c r="BS67" s="299"/>
      <c r="BT67" s="299"/>
      <c r="BU67" s="299"/>
      <c r="BV67" s="299"/>
      <c r="BW67" s="299"/>
      <c r="BX67" s="299"/>
      <c r="BY67" s="299"/>
      <c r="BZ67" s="299"/>
      <c r="CA67" s="299"/>
      <c r="CB67" s="299"/>
      <c r="CC67" s="299"/>
      <c r="CD67" s="299"/>
      <c r="CE67" s="299"/>
      <c r="CF67" s="299"/>
      <c r="CG67" s="299"/>
      <c r="CH67" s="299"/>
      <c r="CI67" s="299"/>
      <c r="CJ67" s="299"/>
      <c r="CK67" s="299"/>
      <c r="CL67" s="299"/>
      <c r="CM67" s="299"/>
      <c r="CN67" s="299"/>
      <c r="CO67" s="299"/>
      <c r="CP67" s="299"/>
      <c r="CQ67" s="299"/>
      <c r="CR67" s="299"/>
      <c r="CS67" s="299"/>
      <c r="CT67" s="299"/>
      <c r="CU67" s="299"/>
      <c r="CV67" s="299"/>
      <c r="CW67" s="299"/>
      <c r="CX67" s="299"/>
      <c r="CY67" s="299"/>
      <c r="CZ67" s="299"/>
      <c r="DA67" s="299"/>
      <c r="DB67" s="299"/>
      <c r="DC67" s="299"/>
      <c r="DD67" s="299"/>
      <c r="DE67" s="299"/>
      <c r="DF67" s="299"/>
      <c r="DG67" s="299"/>
      <c r="DH67" s="299"/>
      <c r="DI67" s="299"/>
      <c r="DJ67" s="299"/>
      <c r="DK67" s="299"/>
      <c r="DL67" s="299"/>
      <c r="DM67" s="299"/>
      <c r="DN67" s="299"/>
      <c r="DO67" s="299"/>
      <c r="DP67" s="299"/>
      <c r="DQ67" s="299"/>
      <c r="DR67" s="299"/>
      <c r="DS67" s="299"/>
      <c r="DT67" s="299"/>
      <c r="DU67" s="299"/>
      <c r="DV67" s="299"/>
      <c r="DW67" s="299"/>
      <c r="DX67" s="299"/>
      <c r="DY67" s="299"/>
      <c r="DZ67" s="299"/>
      <c r="EA67" s="299"/>
      <c r="EB67" s="299"/>
      <c r="EC67" s="299"/>
      <c r="ED67" s="299"/>
      <c r="EE67" s="299"/>
      <c r="EF67" s="299"/>
      <c r="EG67" s="299"/>
      <c r="EH67" s="299"/>
      <c r="EI67" s="299"/>
      <c r="EJ67" s="299"/>
      <c r="EK67" s="299"/>
      <c r="EL67" s="299"/>
      <c r="EM67" s="299"/>
      <c r="EQ67" s="288"/>
      <c r="ER67" s="288"/>
      <c r="ES67" s="288"/>
      <c r="ET67" s="288"/>
      <c r="EU67" s="288"/>
      <c r="EV67" s="288"/>
      <c r="EW67" s="288"/>
      <c r="EX67" s="288"/>
      <c r="EY67" s="288"/>
      <c r="EZ67" s="288"/>
      <c r="FA67" s="288"/>
      <c r="FB67" s="288"/>
      <c r="FC67" s="288"/>
      <c r="FD67" s="288"/>
    </row>
    <row r="68" spans="1:160" s="287" customFormat="1" ht="17.25" hidden="1" customHeight="1" x14ac:dyDescent="0.35">
      <c r="A68" s="285"/>
      <c r="B68" s="285"/>
      <c r="C68" s="299"/>
      <c r="D68" s="299"/>
      <c r="E68" s="299"/>
      <c r="F68" s="299"/>
      <c r="G68" s="299"/>
      <c r="H68" s="299"/>
      <c r="I68" s="299"/>
      <c r="J68" s="299"/>
      <c r="K68" s="299"/>
      <c r="L68" s="299"/>
      <c r="M68" s="299"/>
      <c r="N68" s="299"/>
      <c r="O68" s="299"/>
      <c r="P68" s="299"/>
      <c r="Q68" s="299"/>
      <c r="R68" s="299"/>
      <c r="S68" s="299"/>
      <c r="T68" s="299"/>
      <c r="U68" s="299"/>
      <c r="V68" s="299"/>
      <c r="W68" s="299"/>
      <c r="X68" s="299"/>
      <c r="Y68" s="299"/>
      <c r="Z68" s="299"/>
      <c r="AA68" s="299"/>
      <c r="AB68" s="299"/>
      <c r="AC68" s="299"/>
      <c r="AD68" s="299"/>
      <c r="AE68" s="299"/>
      <c r="AF68" s="299"/>
      <c r="AG68" s="299"/>
      <c r="AH68" s="299"/>
      <c r="AI68" s="299"/>
      <c r="AJ68" s="299"/>
      <c r="AK68" s="299"/>
      <c r="AL68" s="299"/>
      <c r="AM68" s="299"/>
      <c r="AN68" s="299"/>
      <c r="AO68" s="299"/>
      <c r="AP68" s="299"/>
      <c r="AQ68" s="299"/>
      <c r="AR68" s="299"/>
      <c r="AS68" s="299"/>
      <c r="AT68" s="299"/>
      <c r="AU68" s="299"/>
      <c r="AV68" s="299"/>
      <c r="AW68" s="299"/>
      <c r="AX68" s="299"/>
      <c r="AY68" s="299"/>
      <c r="AZ68" s="299"/>
      <c r="BA68" s="299"/>
      <c r="BB68" s="299"/>
      <c r="BC68" s="299"/>
      <c r="BD68" s="299"/>
      <c r="BE68" s="299"/>
      <c r="BF68" s="299"/>
      <c r="BG68" s="299"/>
      <c r="BH68" s="299"/>
      <c r="BI68" s="299"/>
      <c r="BJ68" s="299"/>
      <c r="BK68" s="299"/>
      <c r="BL68" s="299"/>
      <c r="BM68" s="299"/>
      <c r="BN68" s="299"/>
      <c r="BO68" s="299"/>
      <c r="BP68" s="299"/>
      <c r="BQ68" s="299"/>
      <c r="BR68" s="299"/>
      <c r="BS68" s="299"/>
      <c r="BT68" s="299"/>
      <c r="BU68" s="299"/>
      <c r="BV68" s="299"/>
      <c r="BW68" s="299"/>
      <c r="BX68" s="299"/>
      <c r="BY68" s="299"/>
      <c r="BZ68" s="299"/>
      <c r="CA68" s="299"/>
      <c r="CB68" s="299"/>
      <c r="CC68" s="299"/>
      <c r="CD68" s="299"/>
      <c r="CE68" s="299"/>
      <c r="CF68" s="299"/>
      <c r="CG68" s="299"/>
      <c r="CH68" s="299"/>
      <c r="CI68" s="299"/>
      <c r="CJ68" s="299"/>
      <c r="CK68" s="299"/>
      <c r="CL68" s="299"/>
      <c r="CM68" s="299"/>
      <c r="CN68" s="299"/>
      <c r="CO68" s="299"/>
      <c r="CP68" s="299"/>
      <c r="CQ68" s="299"/>
      <c r="CR68" s="299"/>
      <c r="CS68" s="299"/>
      <c r="CT68" s="299"/>
      <c r="CU68" s="299"/>
      <c r="CV68" s="299"/>
      <c r="CW68" s="299"/>
      <c r="CX68" s="299"/>
      <c r="CY68" s="299"/>
      <c r="CZ68" s="299"/>
      <c r="DA68" s="299"/>
      <c r="DB68" s="299"/>
      <c r="DC68" s="299"/>
      <c r="DD68" s="299"/>
      <c r="DE68" s="299"/>
      <c r="DF68" s="299"/>
      <c r="DG68" s="299"/>
      <c r="DH68" s="299"/>
      <c r="DI68" s="299"/>
      <c r="DJ68" s="299"/>
      <c r="DK68" s="299"/>
      <c r="DL68" s="299"/>
      <c r="DM68" s="299"/>
      <c r="DN68" s="299"/>
      <c r="DO68" s="299"/>
      <c r="DP68" s="299"/>
      <c r="DQ68" s="299"/>
      <c r="DR68" s="299"/>
      <c r="DS68" s="299"/>
      <c r="DT68" s="299"/>
      <c r="DU68" s="299"/>
      <c r="DV68" s="299"/>
      <c r="DW68" s="299"/>
      <c r="DX68" s="299"/>
      <c r="DY68" s="299"/>
      <c r="DZ68" s="299"/>
      <c r="EA68" s="299"/>
      <c r="EB68" s="299"/>
      <c r="EC68" s="299"/>
      <c r="ED68" s="299"/>
      <c r="EE68" s="299"/>
      <c r="EF68" s="299"/>
      <c r="EG68" s="299"/>
      <c r="EH68" s="299"/>
      <c r="EI68" s="299"/>
      <c r="EJ68" s="299"/>
      <c r="EK68" s="299"/>
      <c r="EL68" s="299"/>
      <c r="EM68" s="299"/>
      <c r="EQ68" s="288"/>
      <c r="ER68" s="288"/>
      <c r="ES68" s="288"/>
      <c r="ET68" s="288"/>
      <c r="EU68" s="288"/>
      <c r="EV68" s="288"/>
      <c r="EW68" s="288"/>
      <c r="EX68" s="288"/>
      <c r="EY68" s="288"/>
      <c r="EZ68" s="288"/>
      <c r="FA68" s="288"/>
      <c r="FB68" s="288"/>
      <c r="FC68" s="288"/>
      <c r="FD68" s="288"/>
    </row>
    <row r="69" spans="1:160" s="287" customFormat="1" x14ac:dyDescent="0.35">
      <c r="A69" s="285"/>
      <c r="B69" s="285"/>
      <c r="C69" s="299"/>
      <c r="D69" s="299"/>
      <c r="E69" s="299"/>
      <c r="F69" s="299"/>
      <c r="G69" s="299"/>
      <c r="H69" s="299"/>
      <c r="I69" s="299"/>
      <c r="J69" s="299"/>
      <c r="K69" s="299"/>
      <c r="L69" s="299"/>
      <c r="M69" s="299"/>
      <c r="N69" s="299"/>
      <c r="O69" s="299"/>
      <c r="P69" s="299"/>
      <c r="Q69" s="299"/>
      <c r="R69" s="299"/>
      <c r="S69" s="299"/>
      <c r="T69" s="299"/>
      <c r="U69" s="299"/>
      <c r="V69" s="299"/>
      <c r="W69" s="299"/>
      <c r="X69" s="299"/>
      <c r="Y69" s="299"/>
      <c r="Z69" s="299"/>
      <c r="AA69" s="299"/>
      <c r="AB69" s="299"/>
      <c r="AC69" s="299"/>
      <c r="AD69" s="299"/>
      <c r="AE69" s="299"/>
      <c r="AF69" s="299"/>
      <c r="AG69" s="299"/>
      <c r="AH69" s="299"/>
      <c r="AI69" s="299"/>
      <c r="AJ69" s="299"/>
      <c r="AK69" s="299"/>
      <c r="AL69" s="299"/>
      <c r="AM69" s="299"/>
      <c r="AN69" s="299"/>
      <c r="AO69" s="299"/>
      <c r="AP69" s="299"/>
      <c r="AQ69" s="299"/>
      <c r="AR69" s="299"/>
      <c r="AS69" s="299"/>
      <c r="AT69" s="299"/>
      <c r="AU69" s="299"/>
      <c r="AV69" s="299"/>
      <c r="AW69" s="299"/>
      <c r="AX69" s="299"/>
      <c r="AY69" s="299"/>
      <c r="AZ69" s="299"/>
      <c r="BA69" s="299"/>
      <c r="BB69" s="299"/>
      <c r="BC69" s="299"/>
      <c r="BD69" s="299"/>
      <c r="BE69" s="299"/>
      <c r="BF69" s="299"/>
      <c r="BG69" s="299"/>
      <c r="BH69" s="299"/>
      <c r="BI69" s="299"/>
      <c r="BJ69" s="299"/>
      <c r="BK69" s="299"/>
      <c r="BL69" s="299"/>
      <c r="BM69" s="299"/>
      <c r="BN69" s="299"/>
      <c r="BO69" s="299"/>
      <c r="BP69" s="299"/>
      <c r="BQ69" s="299"/>
      <c r="BR69" s="299"/>
      <c r="BS69" s="299"/>
      <c r="BT69" s="299"/>
      <c r="BU69" s="299"/>
      <c r="BV69" s="299"/>
      <c r="BW69" s="299"/>
      <c r="BX69" s="299"/>
      <c r="BY69" s="299"/>
      <c r="BZ69" s="299"/>
      <c r="CA69" s="299"/>
      <c r="CB69" s="299"/>
      <c r="CC69" s="299"/>
      <c r="CD69" s="299"/>
      <c r="CE69" s="299"/>
      <c r="CF69" s="299"/>
      <c r="CG69" s="299"/>
      <c r="CH69" s="299"/>
      <c r="CI69" s="299"/>
      <c r="CJ69" s="299"/>
      <c r="CK69" s="299"/>
      <c r="CL69" s="299"/>
      <c r="CM69" s="299"/>
      <c r="CN69" s="299"/>
      <c r="CO69" s="299"/>
      <c r="CP69" s="299"/>
      <c r="CQ69" s="299"/>
      <c r="CR69" s="299"/>
      <c r="CS69" s="299"/>
      <c r="CT69" s="299"/>
      <c r="CU69" s="299"/>
      <c r="CV69" s="299"/>
      <c r="CW69" s="299"/>
      <c r="CX69" s="299"/>
      <c r="CY69" s="299"/>
      <c r="CZ69" s="299"/>
      <c r="DA69" s="299"/>
      <c r="DB69" s="299"/>
      <c r="DC69" s="299"/>
      <c r="DD69" s="299"/>
      <c r="DE69" s="299"/>
      <c r="DF69" s="299"/>
      <c r="DG69" s="299"/>
      <c r="DH69" s="299"/>
      <c r="DI69" s="299"/>
      <c r="DJ69" s="299"/>
      <c r="DK69" s="299"/>
      <c r="DL69" s="299"/>
      <c r="DM69" s="299"/>
      <c r="DN69" s="299"/>
      <c r="DO69" s="299"/>
      <c r="DP69" s="299"/>
      <c r="DQ69" s="299"/>
      <c r="DR69" s="299"/>
      <c r="DS69" s="299"/>
      <c r="DT69" s="299"/>
      <c r="DU69" s="299"/>
      <c r="DV69" s="299"/>
      <c r="DW69" s="299"/>
      <c r="DX69" s="299"/>
      <c r="DY69" s="299"/>
      <c r="DZ69" s="299"/>
      <c r="EA69" s="299"/>
      <c r="EB69" s="299"/>
      <c r="EC69" s="299"/>
      <c r="ED69" s="299"/>
      <c r="EE69" s="299"/>
      <c r="EF69" s="299"/>
      <c r="EG69" s="299"/>
      <c r="EH69" s="299"/>
      <c r="EI69" s="299"/>
      <c r="EJ69" s="299"/>
      <c r="EK69" s="299"/>
      <c r="EL69" s="299"/>
      <c r="EM69" s="299"/>
      <c r="EQ69" s="288"/>
      <c r="ER69" s="288"/>
      <c r="ES69" s="288"/>
      <c r="ET69" s="288"/>
      <c r="EU69" s="288"/>
      <c r="EV69" s="288"/>
      <c r="EW69" s="288"/>
      <c r="EX69" s="288"/>
      <c r="EY69" s="288"/>
      <c r="EZ69" s="288"/>
      <c r="FA69" s="288"/>
      <c r="FB69" s="288"/>
      <c r="FC69" s="288"/>
      <c r="FD69" s="288"/>
    </row>
    <row r="70" spans="1:160" s="287" customFormat="1" ht="24" customHeight="1" x14ac:dyDescent="0.35">
      <c r="A70" s="285"/>
      <c r="B70" s="285"/>
      <c r="C70" s="299"/>
      <c r="D70" s="299"/>
      <c r="E70" s="299"/>
      <c r="F70" s="299"/>
      <c r="G70" s="299"/>
      <c r="H70" s="299"/>
      <c r="I70" s="299"/>
      <c r="J70" s="299"/>
      <c r="K70" s="299"/>
      <c r="L70" s="299"/>
      <c r="M70" s="299"/>
      <c r="N70" s="299"/>
      <c r="O70" s="299"/>
      <c r="P70" s="299"/>
      <c r="Q70" s="299"/>
      <c r="R70" s="299"/>
      <c r="S70" s="299"/>
      <c r="T70" s="299"/>
      <c r="U70" s="299"/>
      <c r="V70" s="299"/>
      <c r="W70" s="299"/>
      <c r="X70" s="299"/>
      <c r="Y70" s="299"/>
      <c r="Z70" s="299"/>
      <c r="AA70" s="299"/>
      <c r="AB70" s="299"/>
      <c r="AC70" s="299"/>
      <c r="AD70" s="299"/>
      <c r="AE70" s="299"/>
      <c r="AF70" s="299"/>
      <c r="AG70" s="299"/>
      <c r="AH70" s="299"/>
      <c r="AI70" s="299"/>
      <c r="AJ70" s="299"/>
      <c r="AK70" s="299"/>
      <c r="AL70" s="299"/>
      <c r="AM70" s="299"/>
      <c r="AN70" s="299"/>
      <c r="AO70" s="299"/>
      <c r="AP70" s="299"/>
      <c r="AQ70" s="299"/>
      <c r="AR70" s="299"/>
      <c r="AS70" s="299"/>
      <c r="AT70" s="299"/>
      <c r="AU70" s="299"/>
      <c r="AV70" s="299"/>
      <c r="AW70" s="299"/>
      <c r="AX70" s="299"/>
      <c r="AY70" s="299"/>
      <c r="AZ70" s="299"/>
      <c r="BA70" s="299"/>
      <c r="BB70" s="299"/>
      <c r="BC70" s="299"/>
      <c r="BD70" s="299"/>
      <c r="BE70" s="299"/>
      <c r="BF70" s="299"/>
      <c r="BG70" s="299"/>
      <c r="BH70" s="299"/>
      <c r="BI70" s="299"/>
      <c r="BJ70" s="299"/>
      <c r="BK70" s="299"/>
      <c r="BL70" s="299"/>
      <c r="BM70" s="299"/>
      <c r="BN70" s="299"/>
      <c r="BO70" s="299"/>
      <c r="BP70" s="299"/>
      <c r="BQ70" s="299"/>
      <c r="BR70" s="299"/>
      <c r="BS70" s="299"/>
      <c r="BT70" s="299"/>
      <c r="BU70" s="299"/>
      <c r="BV70" s="299"/>
      <c r="BW70" s="299"/>
      <c r="BX70" s="299"/>
      <c r="BY70" s="299"/>
      <c r="BZ70" s="299"/>
      <c r="CA70" s="299"/>
      <c r="CB70" s="299"/>
      <c r="CC70" s="299"/>
      <c r="CD70" s="299"/>
      <c r="CE70" s="299"/>
      <c r="CF70" s="299"/>
      <c r="CG70" s="299"/>
      <c r="CH70" s="299"/>
      <c r="CI70" s="299"/>
      <c r="CJ70" s="299"/>
      <c r="CK70" s="299"/>
      <c r="CL70" s="299"/>
      <c r="CM70" s="299"/>
      <c r="CN70" s="299"/>
      <c r="CO70" s="299"/>
      <c r="CP70" s="299"/>
      <c r="CQ70" s="299"/>
      <c r="CR70" s="299"/>
      <c r="CS70" s="299"/>
      <c r="CT70" s="299"/>
      <c r="CU70" s="299"/>
      <c r="CV70" s="299"/>
      <c r="CW70" s="299"/>
      <c r="CX70" s="299"/>
      <c r="CY70" s="299"/>
      <c r="CZ70" s="299"/>
      <c r="DA70" s="299"/>
      <c r="DB70" s="299"/>
      <c r="DC70" s="299"/>
      <c r="DD70" s="299"/>
      <c r="DE70" s="299"/>
      <c r="DF70" s="299"/>
      <c r="DG70" s="299"/>
      <c r="DH70" s="299"/>
      <c r="DI70" s="299"/>
      <c r="DJ70" s="299"/>
      <c r="DK70" s="299"/>
      <c r="DL70" s="299"/>
      <c r="DM70" s="299"/>
      <c r="DN70" s="299"/>
      <c r="DO70" s="299"/>
      <c r="DP70" s="299"/>
      <c r="DQ70" s="299"/>
      <c r="DR70" s="299"/>
      <c r="DS70" s="299"/>
      <c r="DT70" s="299"/>
      <c r="DU70" s="299"/>
      <c r="DV70" s="299"/>
      <c r="DW70" s="299"/>
      <c r="DX70" s="299"/>
      <c r="DY70" s="299"/>
      <c r="DZ70" s="299"/>
      <c r="EA70" s="299"/>
      <c r="EB70" s="299"/>
      <c r="EC70" s="299"/>
      <c r="ED70" s="299"/>
      <c r="EE70" s="299"/>
      <c r="EF70" s="299"/>
      <c r="EG70" s="299"/>
      <c r="EH70" s="299"/>
      <c r="EI70" s="299"/>
      <c r="EJ70" s="299"/>
      <c r="EK70" s="299"/>
      <c r="EL70" s="299"/>
      <c r="EM70" s="299"/>
      <c r="ER70" s="288"/>
      <c r="ES70" s="288"/>
      <c r="ET70" s="288"/>
      <c r="EU70" s="288"/>
      <c r="EV70" s="288"/>
      <c r="EW70" s="288"/>
      <c r="EX70" s="288"/>
      <c r="EY70" s="288"/>
      <c r="EZ70" s="288"/>
      <c r="FA70" s="288"/>
      <c r="FB70" s="288"/>
      <c r="FC70" s="288"/>
      <c r="FD70" s="288"/>
    </row>
    <row r="71" spans="1:160" s="287" customFormat="1" x14ac:dyDescent="0.35">
      <c r="A71" s="285"/>
      <c r="B71" s="285"/>
      <c r="C71" s="299"/>
      <c r="D71" s="299"/>
      <c r="E71" s="299"/>
      <c r="F71" s="299"/>
      <c r="G71" s="299"/>
      <c r="H71" s="299"/>
      <c r="I71" s="299"/>
      <c r="J71" s="299"/>
      <c r="K71" s="299"/>
      <c r="L71" s="299"/>
      <c r="M71" s="299"/>
      <c r="N71" s="299"/>
      <c r="O71" s="299"/>
      <c r="P71" s="299"/>
      <c r="Q71" s="299"/>
      <c r="R71" s="299"/>
      <c r="S71" s="299"/>
      <c r="T71" s="299"/>
      <c r="U71" s="299"/>
      <c r="V71" s="299"/>
      <c r="W71" s="299"/>
      <c r="X71" s="299"/>
      <c r="Y71" s="299"/>
      <c r="Z71" s="299"/>
      <c r="AA71" s="299"/>
      <c r="AB71" s="299"/>
      <c r="AC71" s="299"/>
      <c r="AD71" s="299"/>
      <c r="AE71" s="299"/>
      <c r="AF71" s="299"/>
      <c r="AG71" s="299"/>
      <c r="AH71" s="299"/>
      <c r="AI71" s="299"/>
      <c r="AJ71" s="299"/>
      <c r="AK71" s="299"/>
      <c r="AL71" s="299"/>
      <c r="AM71" s="299"/>
      <c r="AN71" s="299"/>
      <c r="AO71" s="299"/>
      <c r="AP71" s="299"/>
      <c r="AQ71" s="299"/>
      <c r="AR71" s="299"/>
      <c r="AS71" s="299"/>
      <c r="AT71" s="299"/>
      <c r="AU71" s="299"/>
      <c r="AV71" s="299"/>
      <c r="AW71" s="299"/>
      <c r="AX71" s="299"/>
      <c r="AY71" s="299"/>
      <c r="AZ71" s="299"/>
      <c r="BA71" s="299"/>
      <c r="BB71" s="299"/>
      <c r="BC71" s="299"/>
      <c r="BD71" s="299"/>
      <c r="BE71" s="299"/>
      <c r="BF71" s="299"/>
      <c r="BG71" s="299"/>
      <c r="BH71" s="299"/>
      <c r="BI71" s="299"/>
      <c r="BJ71" s="299"/>
      <c r="BK71" s="299"/>
      <c r="BL71" s="299"/>
      <c r="BM71" s="299"/>
      <c r="BN71" s="299"/>
      <c r="BO71" s="299"/>
      <c r="BP71" s="299"/>
      <c r="BQ71" s="299"/>
      <c r="BR71" s="299"/>
      <c r="BS71" s="299"/>
      <c r="BT71" s="299"/>
      <c r="BU71" s="299"/>
      <c r="BV71" s="299"/>
      <c r="BW71" s="299"/>
      <c r="BX71" s="299"/>
      <c r="BY71" s="299"/>
      <c r="BZ71" s="299"/>
      <c r="CA71" s="299"/>
      <c r="CB71" s="299"/>
      <c r="CC71" s="299"/>
      <c r="CD71" s="299"/>
      <c r="CE71" s="299"/>
      <c r="CF71" s="299"/>
      <c r="CG71" s="299"/>
      <c r="CH71" s="299"/>
      <c r="CI71" s="299"/>
      <c r="CJ71" s="299"/>
      <c r="CK71" s="299"/>
      <c r="CL71" s="299"/>
      <c r="CM71" s="299"/>
      <c r="CN71" s="299"/>
      <c r="CO71" s="299"/>
      <c r="CP71" s="299"/>
      <c r="CQ71" s="299"/>
      <c r="CR71" s="299"/>
      <c r="CS71" s="299"/>
      <c r="CT71" s="299"/>
      <c r="CU71" s="299"/>
      <c r="CV71" s="299"/>
      <c r="CW71" s="299"/>
      <c r="CX71" s="299"/>
      <c r="CY71" s="299"/>
      <c r="CZ71" s="299"/>
      <c r="DA71" s="299"/>
      <c r="DB71" s="299"/>
      <c r="DC71" s="299"/>
      <c r="DD71" s="299"/>
      <c r="DE71" s="299"/>
      <c r="DF71" s="299"/>
      <c r="DG71" s="299"/>
      <c r="DH71" s="299"/>
      <c r="DI71" s="299"/>
      <c r="DJ71" s="299"/>
      <c r="DK71" s="299"/>
      <c r="DL71" s="299"/>
      <c r="DM71" s="299"/>
      <c r="DN71" s="299"/>
      <c r="DO71" s="299"/>
      <c r="DP71" s="299"/>
      <c r="DQ71" s="299"/>
      <c r="DR71" s="299"/>
      <c r="DS71" s="299"/>
      <c r="DT71" s="299"/>
      <c r="DU71" s="299"/>
      <c r="DV71" s="299"/>
      <c r="DW71" s="299"/>
      <c r="DX71" s="299"/>
      <c r="DY71" s="299"/>
      <c r="DZ71" s="299"/>
      <c r="EA71" s="299"/>
      <c r="EB71" s="299"/>
      <c r="EC71" s="299"/>
      <c r="ED71" s="299"/>
      <c r="EE71" s="299"/>
      <c r="EF71" s="299"/>
      <c r="EG71" s="299"/>
      <c r="EH71" s="299"/>
      <c r="EI71" s="299"/>
      <c r="EJ71" s="299"/>
      <c r="EK71" s="299"/>
      <c r="EL71" s="299"/>
      <c r="EM71" s="299"/>
      <c r="EQ71" s="288"/>
      <c r="ER71" s="288"/>
      <c r="ES71" s="288"/>
      <c r="ET71" s="288"/>
      <c r="EU71" s="288"/>
      <c r="EV71" s="288"/>
      <c r="EW71" s="288"/>
      <c r="EX71" s="288"/>
      <c r="EY71" s="288"/>
      <c r="EZ71" s="288"/>
      <c r="FA71" s="288"/>
      <c r="FB71" s="288"/>
      <c r="FC71" s="288"/>
      <c r="FD71" s="288"/>
    </row>
    <row r="72" spans="1:160" s="287" customFormat="1" x14ac:dyDescent="0.35">
      <c r="A72" s="285"/>
      <c r="B72" s="285"/>
      <c r="C72" s="299"/>
      <c r="D72" s="299"/>
      <c r="E72" s="299"/>
      <c r="F72" s="299"/>
      <c r="G72" s="299"/>
      <c r="H72" s="299"/>
      <c r="I72" s="299"/>
      <c r="J72" s="299"/>
      <c r="K72" s="299"/>
      <c r="L72" s="299"/>
      <c r="M72" s="299"/>
      <c r="N72" s="299"/>
      <c r="O72" s="299"/>
      <c r="P72" s="299"/>
      <c r="Q72" s="299"/>
      <c r="R72" s="299"/>
      <c r="S72" s="299"/>
      <c r="T72" s="299"/>
      <c r="U72" s="299"/>
      <c r="V72" s="299"/>
      <c r="W72" s="299"/>
      <c r="X72" s="299"/>
      <c r="Y72" s="299"/>
      <c r="Z72" s="299"/>
      <c r="AA72" s="299"/>
      <c r="AB72" s="299"/>
      <c r="AC72" s="299"/>
      <c r="AD72" s="299"/>
      <c r="AE72" s="299"/>
      <c r="AF72" s="299"/>
      <c r="AG72" s="299"/>
      <c r="AH72" s="299"/>
      <c r="AI72" s="299"/>
      <c r="AJ72" s="299"/>
      <c r="AK72" s="299"/>
      <c r="AL72" s="299"/>
      <c r="AM72" s="299"/>
      <c r="AN72" s="299"/>
      <c r="AO72" s="299"/>
      <c r="AP72" s="299"/>
      <c r="AQ72" s="299"/>
      <c r="AR72" s="299"/>
      <c r="AS72" s="299"/>
      <c r="AT72" s="299"/>
      <c r="AU72" s="299"/>
      <c r="AV72" s="299"/>
      <c r="AW72" s="299"/>
      <c r="AX72" s="299"/>
      <c r="AY72" s="299"/>
      <c r="AZ72" s="299"/>
      <c r="BA72" s="299"/>
      <c r="BB72" s="299"/>
      <c r="BC72" s="299"/>
      <c r="BD72" s="299"/>
      <c r="BE72" s="299"/>
      <c r="BF72" s="299"/>
      <c r="BG72" s="299"/>
      <c r="BH72" s="299"/>
      <c r="BI72" s="299"/>
      <c r="BJ72" s="299"/>
      <c r="BK72" s="299"/>
      <c r="BL72" s="299"/>
      <c r="BM72" s="299"/>
      <c r="BN72" s="299"/>
      <c r="BO72" s="299"/>
      <c r="BP72" s="299"/>
      <c r="BQ72" s="299"/>
      <c r="BR72" s="299"/>
      <c r="BS72" s="299"/>
      <c r="BT72" s="299"/>
      <c r="BU72" s="299"/>
      <c r="BV72" s="299"/>
      <c r="BW72" s="299"/>
      <c r="BX72" s="299"/>
      <c r="BY72" s="299"/>
      <c r="BZ72" s="299"/>
      <c r="CA72" s="299"/>
      <c r="CB72" s="299"/>
      <c r="CC72" s="299"/>
      <c r="CD72" s="299"/>
      <c r="CE72" s="299"/>
      <c r="CF72" s="299"/>
      <c r="CG72" s="299"/>
      <c r="CH72" s="299"/>
      <c r="CI72" s="299"/>
      <c r="CJ72" s="299"/>
      <c r="CK72" s="299"/>
      <c r="CL72" s="299"/>
      <c r="CM72" s="299"/>
      <c r="CN72" s="299"/>
      <c r="CO72" s="299"/>
      <c r="CP72" s="299"/>
      <c r="CQ72" s="299"/>
      <c r="CR72" s="299"/>
      <c r="CS72" s="299"/>
      <c r="CT72" s="299"/>
      <c r="CU72" s="299"/>
      <c r="CV72" s="299"/>
      <c r="CW72" s="299"/>
      <c r="CX72" s="299"/>
      <c r="CY72" s="299"/>
      <c r="CZ72" s="299"/>
      <c r="DA72" s="299"/>
      <c r="DB72" s="299"/>
      <c r="DC72" s="299"/>
      <c r="DD72" s="299"/>
      <c r="DE72" s="299"/>
      <c r="DF72" s="299"/>
      <c r="DG72" s="299"/>
      <c r="DH72" s="299"/>
      <c r="DI72" s="299"/>
      <c r="DJ72" s="299"/>
      <c r="DK72" s="299"/>
      <c r="DL72" s="299"/>
      <c r="DM72" s="299"/>
      <c r="DN72" s="299"/>
      <c r="DO72" s="299"/>
      <c r="DP72" s="299"/>
      <c r="DQ72" s="299"/>
      <c r="DR72" s="299"/>
      <c r="DS72" s="299"/>
      <c r="DT72" s="299"/>
      <c r="DU72" s="299"/>
      <c r="DV72" s="299"/>
      <c r="DW72" s="299"/>
      <c r="DX72" s="299"/>
      <c r="DY72" s="299"/>
      <c r="DZ72" s="299"/>
      <c r="EA72" s="299"/>
      <c r="EB72" s="299"/>
      <c r="EC72" s="299"/>
      <c r="ED72" s="299"/>
      <c r="EE72" s="299"/>
      <c r="EF72" s="299"/>
      <c r="EG72" s="299"/>
      <c r="EH72" s="299"/>
      <c r="EI72" s="299"/>
      <c r="EJ72" s="299"/>
      <c r="EK72" s="299"/>
      <c r="EL72" s="299"/>
      <c r="EM72" s="299"/>
      <c r="EQ72" s="288"/>
      <c r="ER72" s="288"/>
      <c r="ES72" s="288"/>
      <c r="ET72" s="288"/>
      <c r="EU72" s="288"/>
      <c r="EV72" s="288"/>
      <c r="EW72" s="288"/>
      <c r="EX72" s="288"/>
      <c r="EY72" s="288"/>
      <c r="EZ72" s="288"/>
      <c r="FA72" s="288"/>
      <c r="FB72" s="288"/>
      <c r="FC72" s="288"/>
      <c r="FD72" s="288"/>
    </row>
    <row r="73" spans="1:160" s="287" customFormat="1" x14ac:dyDescent="0.35">
      <c r="A73" s="285"/>
      <c r="B73" s="285"/>
      <c r="C73" s="299"/>
      <c r="D73" s="299"/>
      <c r="E73" s="299"/>
      <c r="F73" s="299"/>
      <c r="G73" s="299"/>
      <c r="H73" s="299"/>
      <c r="I73" s="299"/>
      <c r="J73" s="299"/>
      <c r="K73" s="299"/>
      <c r="L73" s="299"/>
      <c r="M73" s="299"/>
      <c r="N73" s="299"/>
      <c r="O73" s="299"/>
      <c r="P73" s="299"/>
      <c r="Q73" s="299"/>
      <c r="R73" s="299"/>
      <c r="S73" s="299"/>
      <c r="T73" s="299"/>
      <c r="U73" s="299"/>
      <c r="V73" s="299"/>
      <c r="W73" s="299"/>
      <c r="X73" s="299"/>
      <c r="Y73" s="299"/>
      <c r="Z73" s="299"/>
      <c r="AA73" s="299"/>
      <c r="AB73" s="299"/>
      <c r="AC73" s="299"/>
      <c r="AD73" s="299"/>
      <c r="AE73" s="299"/>
      <c r="AF73" s="299"/>
      <c r="AG73" s="299"/>
      <c r="AH73" s="299"/>
      <c r="AI73" s="299"/>
      <c r="AJ73" s="299"/>
      <c r="AK73" s="299"/>
      <c r="AL73" s="299"/>
      <c r="AM73" s="299"/>
      <c r="AN73" s="299"/>
      <c r="AO73" s="299"/>
      <c r="AP73" s="299"/>
      <c r="AQ73" s="299"/>
      <c r="AR73" s="299"/>
      <c r="AS73" s="299"/>
      <c r="AT73" s="299"/>
      <c r="AU73" s="299"/>
      <c r="AV73" s="299"/>
      <c r="AW73" s="299"/>
      <c r="AX73" s="299"/>
      <c r="AY73" s="299"/>
      <c r="AZ73" s="299"/>
      <c r="BA73" s="299"/>
      <c r="BB73" s="299"/>
      <c r="BC73" s="299"/>
      <c r="BD73" s="299"/>
      <c r="BE73" s="299"/>
      <c r="BF73" s="299"/>
      <c r="BG73" s="299"/>
      <c r="BH73" s="299"/>
      <c r="BI73" s="299"/>
      <c r="BJ73" s="299"/>
      <c r="BK73" s="299"/>
      <c r="BL73" s="299"/>
      <c r="BM73" s="299"/>
      <c r="BN73" s="299"/>
      <c r="BO73" s="299"/>
      <c r="BP73" s="299"/>
      <c r="BQ73" s="299"/>
      <c r="BR73" s="299"/>
      <c r="BS73" s="299"/>
      <c r="BT73" s="299"/>
      <c r="BU73" s="299"/>
      <c r="BV73" s="299"/>
      <c r="BW73" s="299"/>
      <c r="BX73" s="299"/>
      <c r="BY73" s="299"/>
      <c r="BZ73" s="299"/>
      <c r="CA73" s="299"/>
      <c r="CB73" s="299"/>
      <c r="CC73" s="299"/>
      <c r="CD73" s="299"/>
      <c r="CE73" s="299"/>
      <c r="CF73" s="299"/>
      <c r="CG73" s="299"/>
      <c r="CH73" s="299"/>
      <c r="CI73" s="299"/>
      <c r="CJ73" s="299"/>
      <c r="CK73" s="299"/>
      <c r="CL73" s="299"/>
      <c r="CM73" s="299"/>
      <c r="CN73" s="299"/>
      <c r="CO73" s="299"/>
      <c r="CP73" s="299"/>
      <c r="CQ73" s="299"/>
      <c r="CR73" s="299"/>
      <c r="CS73" s="299"/>
      <c r="CT73" s="299"/>
      <c r="CU73" s="299"/>
      <c r="CV73" s="299"/>
      <c r="CW73" s="299"/>
      <c r="CX73" s="299"/>
      <c r="CY73" s="299"/>
      <c r="CZ73" s="299"/>
      <c r="DA73" s="299"/>
      <c r="DB73" s="299"/>
      <c r="DC73" s="299"/>
      <c r="DD73" s="299"/>
      <c r="DE73" s="299"/>
      <c r="DF73" s="299"/>
      <c r="DG73" s="299"/>
      <c r="DH73" s="299"/>
      <c r="DI73" s="299"/>
      <c r="DJ73" s="299"/>
      <c r="DK73" s="299"/>
      <c r="DL73" s="299"/>
      <c r="DM73" s="299"/>
      <c r="DN73" s="299"/>
      <c r="DO73" s="299"/>
      <c r="DP73" s="299"/>
      <c r="DQ73" s="299"/>
      <c r="DR73" s="299"/>
      <c r="DS73" s="299"/>
      <c r="DT73" s="299"/>
      <c r="DU73" s="299"/>
      <c r="DV73" s="299"/>
      <c r="DW73" s="299"/>
      <c r="DX73" s="299"/>
      <c r="DY73" s="299"/>
      <c r="DZ73" s="299"/>
      <c r="EA73" s="299"/>
      <c r="EB73" s="299"/>
      <c r="EC73" s="299"/>
      <c r="ED73" s="299"/>
      <c r="EE73" s="299"/>
      <c r="EF73" s="299"/>
      <c r="EG73" s="299"/>
      <c r="EH73" s="299"/>
      <c r="EI73" s="299"/>
      <c r="EJ73" s="299"/>
      <c r="EK73" s="299"/>
      <c r="EL73" s="299"/>
      <c r="EM73" s="299"/>
      <c r="EQ73" s="288"/>
      <c r="ER73" s="288"/>
      <c r="ES73" s="288"/>
      <c r="ET73" s="288"/>
      <c r="EU73" s="288"/>
      <c r="EV73" s="288"/>
      <c r="EW73" s="288"/>
      <c r="EX73" s="288"/>
      <c r="EY73" s="288"/>
      <c r="EZ73" s="288"/>
      <c r="FA73" s="288"/>
      <c r="FB73" s="288"/>
      <c r="FC73" s="288"/>
      <c r="FD73" s="288"/>
    </row>
    <row r="74" spans="1:160" s="287" customFormat="1" x14ac:dyDescent="0.35">
      <c r="A74" s="285"/>
      <c r="B74" s="285"/>
      <c r="C74" s="299"/>
      <c r="D74" s="299"/>
      <c r="E74" s="299"/>
      <c r="F74" s="299"/>
      <c r="G74" s="299"/>
      <c r="H74" s="299"/>
      <c r="I74" s="299"/>
      <c r="J74" s="299"/>
      <c r="K74" s="299"/>
      <c r="L74" s="299"/>
      <c r="M74" s="299"/>
      <c r="N74" s="299"/>
      <c r="O74" s="299"/>
      <c r="P74" s="299"/>
      <c r="Q74" s="299"/>
      <c r="R74" s="299"/>
      <c r="S74" s="299"/>
      <c r="T74" s="299"/>
      <c r="U74" s="299"/>
      <c r="V74" s="299"/>
      <c r="W74" s="299"/>
      <c r="X74" s="299"/>
      <c r="Y74" s="299"/>
      <c r="Z74" s="299"/>
      <c r="AA74" s="299"/>
      <c r="AB74" s="299"/>
      <c r="AC74" s="299"/>
      <c r="AD74" s="299"/>
      <c r="AE74" s="299"/>
      <c r="AF74" s="299"/>
      <c r="AG74" s="299"/>
      <c r="AH74" s="299"/>
      <c r="AI74" s="299"/>
      <c r="AJ74" s="299"/>
      <c r="AK74" s="299"/>
      <c r="AL74" s="299"/>
      <c r="AM74" s="299"/>
      <c r="AN74" s="299"/>
      <c r="AO74" s="299"/>
      <c r="AP74" s="299"/>
      <c r="AQ74" s="299"/>
      <c r="AR74" s="299"/>
      <c r="AS74" s="299"/>
      <c r="AT74" s="299"/>
      <c r="AU74" s="299"/>
      <c r="AV74" s="299"/>
      <c r="AW74" s="299"/>
      <c r="AX74" s="299"/>
      <c r="AY74" s="299"/>
      <c r="AZ74" s="299"/>
      <c r="BA74" s="299"/>
      <c r="BB74" s="299"/>
      <c r="BC74" s="299"/>
      <c r="BD74" s="299"/>
      <c r="BE74" s="299"/>
      <c r="BF74" s="299"/>
      <c r="BG74" s="299"/>
      <c r="BH74" s="299"/>
      <c r="BI74" s="299"/>
      <c r="BJ74" s="299"/>
      <c r="BK74" s="299"/>
      <c r="BL74" s="299"/>
      <c r="BM74" s="299"/>
      <c r="BN74" s="299"/>
      <c r="BO74" s="299"/>
      <c r="BP74" s="299"/>
      <c r="BQ74" s="299"/>
      <c r="BR74" s="299"/>
      <c r="BS74" s="299"/>
      <c r="BT74" s="299"/>
      <c r="BU74" s="299"/>
      <c r="BV74" s="299"/>
      <c r="BW74" s="299"/>
      <c r="BX74" s="299"/>
      <c r="BY74" s="299"/>
      <c r="BZ74" s="299"/>
      <c r="CA74" s="299"/>
      <c r="CB74" s="299"/>
      <c r="CC74" s="299"/>
      <c r="CD74" s="299"/>
      <c r="CE74" s="299"/>
      <c r="CF74" s="299"/>
      <c r="CG74" s="299"/>
      <c r="CH74" s="299"/>
      <c r="CI74" s="299"/>
      <c r="CJ74" s="299"/>
      <c r="CK74" s="299"/>
      <c r="CL74" s="299"/>
      <c r="CM74" s="299"/>
      <c r="CN74" s="299"/>
      <c r="CO74" s="299"/>
      <c r="CP74" s="299"/>
      <c r="CQ74" s="299"/>
      <c r="CR74" s="299"/>
      <c r="CS74" s="299"/>
      <c r="CT74" s="299"/>
      <c r="CU74" s="299"/>
      <c r="CV74" s="299"/>
      <c r="CW74" s="299"/>
      <c r="CX74" s="299"/>
      <c r="CY74" s="299"/>
      <c r="CZ74" s="299"/>
      <c r="DA74" s="299"/>
      <c r="DB74" s="299"/>
      <c r="DC74" s="299"/>
      <c r="DD74" s="299"/>
      <c r="DE74" s="299"/>
      <c r="DF74" s="299"/>
      <c r="DG74" s="299"/>
      <c r="DH74" s="299"/>
      <c r="DI74" s="299"/>
      <c r="DJ74" s="299"/>
      <c r="DK74" s="299"/>
      <c r="DL74" s="299"/>
      <c r="DM74" s="299"/>
      <c r="DN74" s="299"/>
      <c r="DO74" s="299"/>
      <c r="DP74" s="299"/>
      <c r="DQ74" s="299"/>
      <c r="DR74" s="299"/>
      <c r="DS74" s="299"/>
      <c r="DT74" s="299"/>
      <c r="DU74" s="299"/>
      <c r="DV74" s="299"/>
      <c r="DW74" s="299"/>
      <c r="DX74" s="299"/>
      <c r="DY74" s="299"/>
      <c r="DZ74" s="299"/>
      <c r="EA74" s="299"/>
      <c r="EB74" s="299"/>
      <c r="EC74" s="299"/>
      <c r="ED74" s="299"/>
      <c r="EE74" s="299"/>
      <c r="EF74" s="299"/>
      <c r="EG74" s="299"/>
      <c r="EH74" s="299"/>
      <c r="EI74" s="299"/>
      <c r="EJ74" s="299"/>
      <c r="EK74" s="299"/>
      <c r="EL74" s="299"/>
      <c r="EM74" s="299"/>
      <c r="EQ74" s="288"/>
      <c r="ER74" s="288"/>
      <c r="ES74" s="288"/>
      <c r="ET74" s="288"/>
      <c r="EU74" s="288"/>
      <c r="EV74" s="288"/>
      <c r="EW74" s="288"/>
      <c r="EX74" s="288"/>
      <c r="EY74" s="288"/>
      <c r="EZ74" s="288"/>
      <c r="FA74" s="288"/>
      <c r="FB74" s="288"/>
      <c r="FC74" s="288"/>
      <c r="FD74" s="288"/>
    </row>
    <row r="75" spans="1:160" s="287" customFormat="1" x14ac:dyDescent="0.35">
      <c r="A75" s="285"/>
      <c r="B75" s="285"/>
      <c r="C75" s="299"/>
      <c r="D75" s="299"/>
      <c r="E75" s="299"/>
      <c r="F75" s="299"/>
      <c r="G75" s="299"/>
      <c r="H75" s="299"/>
      <c r="I75" s="299"/>
      <c r="J75" s="299"/>
      <c r="K75" s="299"/>
      <c r="L75" s="299"/>
      <c r="M75" s="299"/>
      <c r="N75" s="299"/>
      <c r="O75" s="299"/>
      <c r="P75" s="299"/>
      <c r="Q75" s="299"/>
      <c r="R75" s="299"/>
      <c r="S75" s="299"/>
      <c r="T75" s="299"/>
      <c r="U75" s="299"/>
      <c r="V75" s="299"/>
      <c r="W75" s="299"/>
      <c r="X75" s="299"/>
      <c r="Y75" s="299"/>
      <c r="Z75" s="299"/>
      <c r="AA75" s="299"/>
      <c r="AB75" s="299"/>
      <c r="AC75" s="299"/>
      <c r="AD75" s="299"/>
      <c r="AE75" s="299"/>
      <c r="AF75" s="299"/>
      <c r="AG75" s="299"/>
      <c r="AH75" s="299"/>
      <c r="AI75" s="299"/>
      <c r="AJ75" s="299"/>
      <c r="AK75" s="299"/>
      <c r="AL75" s="299"/>
      <c r="AM75" s="299"/>
      <c r="AN75" s="299"/>
      <c r="AO75" s="299"/>
      <c r="AP75" s="299"/>
      <c r="AQ75" s="299"/>
      <c r="AR75" s="299"/>
      <c r="AS75" s="299"/>
      <c r="AT75" s="299"/>
      <c r="AU75" s="299"/>
      <c r="AV75" s="299"/>
      <c r="AW75" s="299"/>
      <c r="AX75" s="299"/>
      <c r="AY75" s="299"/>
      <c r="AZ75" s="299"/>
      <c r="BA75" s="299"/>
      <c r="BB75" s="299"/>
      <c r="BC75" s="299"/>
      <c r="BD75" s="299"/>
      <c r="BE75" s="299"/>
      <c r="BF75" s="299"/>
      <c r="BG75" s="299"/>
      <c r="BH75" s="299"/>
      <c r="BI75" s="299"/>
      <c r="BJ75" s="299"/>
      <c r="BK75" s="299"/>
      <c r="BL75" s="299"/>
      <c r="BM75" s="299"/>
      <c r="BN75" s="299"/>
      <c r="BO75" s="299"/>
      <c r="BP75" s="299"/>
      <c r="BQ75" s="299"/>
      <c r="BR75" s="299"/>
      <c r="BS75" s="299"/>
      <c r="BT75" s="299"/>
      <c r="BU75" s="299"/>
      <c r="BV75" s="299"/>
      <c r="BW75" s="299"/>
      <c r="BX75" s="299"/>
      <c r="BY75" s="299"/>
      <c r="BZ75" s="299"/>
      <c r="CA75" s="299"/>
      <c r="CB75" s="299"/>
      <c r="CC75" s="299"/>
      <c r="CD75" s="299"/>
      <c r="CE75" s="299"/>
      <c r="CF75" s="299"/>
      <c r="CG75" s="299"/>
      <c r="CH75" s="299"/>
      <c r="CI75" s="299"/>
      <c r="CJ75" s="299"/>
      <c r="CK75" s="299"/>
      <c r="CL75" s="299"/>
      <c r="CM75" s="299"/>
      <c r="CN75" s="299"/>
      <c r="CO75" s="299"/>
      <c r="CP75" s="299"/>
      <c r="CQ75" s="299"/>
      <c r="CR75" s="299"/>
      <c r="CS75" s="299"/>
      <c r="CT75" s="299"/>
      <c r="CU75" s="299"/>
      <c r="CV75" s="299"/>
      <c r="CW75" s="299"/>
      <c r="CX75" s="299"/>
      <c r="CY75" s="299"/>
      <c r="CZ75" s="299"/>
      <c r="DA75" s="299"/>
      <c r="DB75" s="299"/>
      <c r="DC75" s="299"/>
      <c r="DD75" s="299"/>
      <c r="DE75" s="299"/>
      <c r="DF75" s="299"/>
      <c r="DG75" s="299"/>
      <c r="DH75" s="299"/>
      <c r="DI75" s="299"/>
      <c r="DJ75" s="299"/>
      <c r="DK75" s="299"/>
      <c r="DL75" s="299"/>
      <c r="DM75" s="299"/>
      <c r="DN75" s="299"/>
      <c r="DO75" s="299"/>
      <c r="DP75" s="299"/>
      <c r="DQ75" s="299"/>
      <c r="DR75" s="299"/>
      <c r="DS75" s="299"/>
      <c r="DT75" s="299"/>
      <c r="DU75" s="299"/>
      <c r="DV75" s="299"/>
      <c r="DW75" s="299"/>
      <c r="DX75" s="299"/>
      <c r="DY75" s="299"/>
      <c r="DZ75" s="299"/>
      <c r="EA75" s="299"/>
      <c r="EB75" s="299"/>
      <c r="EC75" s="299"/>
      <c r="ED75" s="299"/>
      <c r="EE75" s="299"/>
      <c r="EF75" s="299"/>
      <c r="EG75" s="299"/>
      <c r="EH75" s="299"/>
      <c r="EI75" s="299"/>
      <c r="EJ75" s="299"/>
      <c r="EK75" s="299"/>
      <c r="EL75" s="299"/>
      <c r="EM75" s="299"/>
      <c r="EQ75" s="288"/>
      <c r="ER75" s="288"/>
      <c r="ES75" s="288"/>
      <c r="ET75" s="288"/>
      <c r="EU75" s="288"/>
      <c r="EV75" s="288"/>
      <c r="EW75" s="288"/>
      <c r="EX75" s="288"/>
      <c r="EY75" s="288"/>
      <c r="EZ75" s="288"/>
      <c r="FA75" s="288"/>
      <c r="FB75" s="288"/>
      <c r="FC75" s="288"/>
      <c r="FD75" s="288"/>
    </row>
    <row r="76" spans="1:160" s="287" customFormat="1" x14ac:dyDescent="0.35">
      <c r="A76" s="285"/>
      <c r="B76" s="285"/>
      <c r="C76" s="299"/>
      <c r="D76" s="299"/>
      <c r="E76" s="299"/>
      <c r="F76" s="299"/>
      <c r="G76" s="299"/>
      <c r="H76" s="299"/>
      <c r="I76" s="299"/>
      <c r="J76" s="299"/>
      <c r="K76" s="299"/>
      <c r="L76" s="299"/>
      <c r="M76" s="299"/>
      <c r="N76" s="299"/>
      <c r="O76" s="299"/>
      <c r="P76" s="299"/>
      <c r="Q76" s="299"/>
      <c r="R76" s="299"/>
      <c r="S76" s="299"/>
      <c r="T76" s="299"/>
      <c r="U76" s="299"/>
      <c r="V76" s="299"/>
      <c r="W76" s="299"/>
      <c r="X76" s="299"/>
      <c r="Y76" s="299"/>
      <c r="Z76" s="299"/>
      <c r="AA76" s="299"/>
      <c r="AB76" s="299"/>
      <c r="AC76" s="299"/>
      <c r="AD76" s="299"/>
      <c r="AE76" s="299"/>
      <c r="AF76" s="299"/>
      <c r="AG76" s="299"/>
      <c r="AH76" s="299"/>
      <c r="AI76" s="299"/>
      <c r="AJ76" s="299"/>
      <c r="AK76" s="299"/>
      <c r="AL76" s="299"/>
      <c r="AM76" s="299"/>
      <c r="AN76" s="299"/>
      <c r="AO76" s="299"/>
      <c r="AP76" s="299"/>
      <c r="AQ76" s="299"/>
      <c r="AR76" s="299"/>
      <c r="AS76" s="299"/>
      <c r="AT76" s="299"/>
      <c r="AU76" s="299"/>
      <c r="AV76" s="299"/>
      <c r="AW76" s="299"/>
      <c r="AX76" s="299"/>
      <c r="AY76" s="299"/>
      <c r="AZ76" s="299"/>
      <c r="BA76" s="299"/>
      <c r="BB76" s="299"/>
      <c r="BC76" s="299"/>
      <c r="BD76" s="299"/>
      <c r="BE76" s="299"/>
      <c r="BF76" s="299"/>
      <c r="BG76" s="299"/>
      <c r="BH76" s="299"/>
      <c r="BI76" s="299"/>
      <c r="BJ76" s="299"/>
      <c r="BK76" s="299"/>
      <c r="BL76" s="299"/>
      <c r="BM76" s="299"/>
      <c r="BN76" s="299"/>
      <c r="BO76" s="299"/>
      <c r="BP76" s="299"/>
      <c r="BQ76" s="299"/>
      <c r="BR76" s="299"/>
      <c r="BS76" s="299"/>
      <c r="BT76" s="299"/>
      <c r="BU76" s="299"/>
      <c r="BV76" s="299"/>
      <c r="BW76" s="299"/>
      <c r="BX76" s="299"/>
      <c r="BY76" s="299"/>
      <c r="BZ76" s="299"/>
      <c r="CA76" s="299"/>
      <c r="CB76" s="299"/>
      <c r="CC76" s="299"/>
      <c r="CD76" s="299"/>
      <c r="CE76" s="299"/>
      <c r="CF76" s="299"/>
      <c r="CG76" s="299"/>
      <c r="CH76" s="299"/>
      <c r="CI76" s="299"/>
      <c r="CJ76" s="299"/>
      <c r="CK76" s="299"/>
      <c r="CL76" s="299"/>
      <c r="CM76" s="299"/>
      <c r="CN76" s="299"/>
      <c r="CO76" s="299"/>
      <c r="CP76" s="299"/>
      <c r="CQ76" s="299"/>
      <c r="CR76" s="299"/>
      <c r="CS76" s="299"/>
      <c r="CT76" s="299"/>
      <c r="CU76" s="299"/>
      <c r="CV76" s="299"/>
      <c r="CW76" s="299"/>
      <c r="CX76" s="299"/>
      <c r="CY76" s="299"/>
      <c r="CZ76" s="299"/>
      <c r="DA76" s="299"/>
      <c r="DB76" s="299"/>
      <c r="DC76" s="299"/>
      <c r="DD76" s="299"/>
      <c r="DE76" s="299"/>
      <c r="DF76" s="299"/>
      <c r="DG76" s="299"/>
      <c r="DH76" s="299"/>
      <c r="DI76" s="299"/>
      <c r="DJ76" s="299"/>
      <c r="DK76" s="299"/>
      <c r="DL76" s="299"/>
      <c r="DM76" s="299"/>
      <c r="DN76" s="299"/>
      <c r="DO76" s="299"/>
      <c r="DP76" s="299"/>
      <c r="DQ76" s="299"/>
      <c r="DR76" s="299"/>
      <c r="DS76" s="299"/>
      <c r="DT76" s="299"/>
      <c r="DU76" s="299"/>
      <c r="DV76" s="299"/>
      <c r="DW76" s="299"/>
      <c r="DX76" s="299"/>
      <c r="DY76" s="299"/>
      <c r="DZ76" s="299"/>
      <c r="EA76" s="299"/>
      <c r="EB76" s="299"/>
      <c r="EC76" s="299"/>
      <c r="ED76" s="299"/>
      <c r="EE76" s="299"/>
      <c r="EF76" s="299"/>
      <c r="EG76" s="299"/>
      <c r="EH76" s="299"/>
      <c r="EI76" s="299"/>
      <c r="EJ76" s="299"/>
      <c r="EK76" s="299"/>
      <c r="EL76" s="299"/>
      <c r="EM76" s="299"/>
      <c r="EQ76" s="288"/>
      <c r="ER76" s="288"/>
      <c r="ES76" s="288"/>
      <c r="ET76" s="288"/>
      <c r="EU76" s="288"/>
      <c r="EV76" s="288"/>
      <c r="EW76" s="288"/>
      <c r="EX76" s="288"/>
      <c r="EY76" s="288"/>
      <c r="EZ76" s="288"/>
      <c r="FA76" s="288"/>
      <c r="FB76" s="288"/>
      <c r="FC76" s="288"/>
      <c r="FD76" s="288"/>
    </row>
    <row r="77" spans="1:160" s="287" customFormat="1" x14ac:dyDescent="0.35">
      <c r="A77" s="285"/>
      <c r="B77" s="285"/>
      <c r="C77" s="299"/>
      <c r="D77" s="299"/>
      <c r="E77" s="299"/>
      <c r="F77" s="299"/>
      <c r="G77" s="299"/>
      <c r="H77" s="299"/>
      <c r="I77" s="299"/>
      <c r="J77" s="299"/>
      <c r="K77" s="299"/>
      <c r="L77" s="299"/>
      <c r="M77" s="299"/>
      <c r="N77" s="299"/>
      <c r="O77" s="299"/>
      <c r="P77" s="299"/>
      <c r="Q77" s="299"/>
      <c r="R77" s="299"/>
      <c r="S77" s="299"/>
      <c r="T77" s="299"/>
      <c r="U77" s="299"/>
      <c r="V77" s="299"/>
      <c r="W77" s="299"/>
      <c r="X77" s="299"/>
      <c r="Y77" s="299"/>
      <c r="Z77" s="299"/>
      <c r="AA77" s="299"/>
      <c r="AB77" s="299"/>
      <c r="AC77" s="299"/>
      <c r="AD77" s="299"/>
      <c r="AE77" s="299"/>
      <c r="AF77" s="299"/>
      <c r="AG77" s="299"/>
      <c r="AH77" s="299"/>
      <c r="AI77" s="299"/>
      <c r="AJ77" s="299"/>
      <c r="AK77" s="299"/>
      <c r="AL77" s="299"/>
      <c r="AM77" s="299"/>
      <c r="AN77" s="299"/>
      <c r="AO77" s="299"/>
      <c r="AP77" s="299"/>
      <c r="AQ77" s="299"/>
      <c r="AR77" s="299"/>
      <c r="AS77" s="299"/>
      <c r="AT77" s="299"/>
      <c r="AU77" s="299"/>
      <c r="AV77" s="299"/>
      <c r="AW77" s="299"/>
      <c r="AX77" s="299"/>
      <c r="AY77" s="299"/>
      <c r="AZ77" s="299"/>
      <c r="BA77" s="299"/>
      <c r="BB77" s="299"/>
      <c r="BC77" s="299"/>
      <c r="BD77" s="299"/>
      <c r="BE77" s="299"/>
      <c r="BF77" s="299"/>
      <c r="BG77" s="299"/>
      <c r="BH77" s="299"/>
      <c r="BI77" s="299"/>
      <c r="BJ77" s="299"/>
      <c r="BK77" s="299"/>
      <c r="BL77" s="299"/>
      <c r="BM77" s="299"/>
      <c r="BN77" s="299"/>
      <c r="BO77" s="299"/>
      <c r="BP77" s="299"/>
      <c r="BQ77" s="299"/>
      <c r="BR77" s="299"/>
      <c r="BS77" s="299"/>
      <c r="BT77" s="299"/>
      <c r="BU77" s="299"/>
      <c r="BV77" s="299"/>
      <c r="BW77" s="299"/>
      <c r="BX77" s="299"/>
      <c r="BY77" s="299"/>
      <c r="BZ77" s="299"/>
      <c r="CA77" s="299"/>
      <c r="CB77" s="299"/>
      <c r="CC77" s="299"/>
      <c r="CD77" s="299"/>
      <c r="CE77" s="299"/>
      <c r="CF77" s="299"/>
      <c r="CG77" s="299"/>
      <c r="CH77" s="299"/>
      <c r="CI77" s="299"/>
      <c r="CJ77" s="299"/>
      <c r="CK77" s="299"/>
      <c r="CL77" s="299"/>
      <c r="CM77" s="299"/>
      <c r="CN77" s="299"/>
      <c r="CO77" s="299"/>
      <c r="CP77" s="299"/>
      <c r="CQ77" s="299"/>
      <c r="CR77" s="299"/>
      <c r="CS77" s="299"/>
      <c r="CT77" s="299"/>
      <c r="CU77" s="299"/>
      <c r="CV77" s="299"/>
      <c r="CW77" s="299"/>
      <c r="CX77" s="299"/>
      <c r="CY77" s="299"/>
      <c r="CZ77" s="299"/>
      <c r="DA77" s="299"/>
      <c r="DB77" s="299"/>
      <c r="DC77" s="299"/>
      <c r="DD77" s="299"/>
      <c r="DE77" s="299"/>
      <c r="DF77" s="299"/>
      <c r="DG77" s="299"/>
      <c r="DH77" s="299"/>
      <c r="DI77" s="299"/>
      <c r="DJ77" s="299"/>
      <c r="DK77" s="299"/>
      <c r="DL77" s="299"/>
      <c r="DM77" s="299"/>
      <c r="DN77" s="299"/>
      <c r="DO77" s="299"/>
      <c r="DP77" s="299"/>
      <c r="DQ77" s="299"/>
      <c r="DR77" s="299"/>
      <c r="DS77" s="299"/>
      <c r="DT77" s="299"/>
      <c r="DU77" s="299"/>
      <c r="DV77" s="299"/>
      <c r="DW77" s="299"/>
      <c r="DX77" s="299"/>
      <c r="DY77" s="299"/>
      <c r="DZ77" s="299"/>
      <c r="EA77" s="299"/>
      <c r="EB77" s="299"/>
      <c r="EC77" s="299"/>
      <c r="ED77" s="299"/>
      <c r="EE77" s="299"/>
      <c r="EF77" s="299"/>
      <c r="EG77" s="299"/>
      <c r="EH77" s="299"/>
      <c r="EI77" s="299"/>
      <c r="EJ77" s="299"/>
      <c r="EK77" s="299"/>
      <c r="EL77" s="299"/>
      <c r="EM77" s="299"/>
      <c r="EQ77" s="288"/>
      <c r="ER77" s="288"/>
      <c r="ES77" s="288"/>
      <c r="ET77" s="288"/>
      <c r="EU77" s="288"/>
      <c r="EV77" s="288"/>
      <c r="EW77" s="288"/>
      <c r="EX77" s="288"/>
      <c r="EY77" s="288"/>
      <c r="EZ77" s="288"/>
      <c r="FA77" s="288"/>
      <c r="FB77" s="288"/>
      <c r="FC77" s="288"/>
      <c r="FD77" s="288"/>
    </row>
    <row r="78" spans="1:160" s="287" customFormat="1" x14ac:dyDescent="0.35">
      <c r="A78" s="285"/>
      <c r="B78" s="285"/>
      <c r="C78" s="299"/>
      <c r="D78" s="299"/>
      <c r="E78" s="299"/>
      <c r="F78" s="299"/>
      <c r="G78" s="299"/>
      <c r="H78" s="299"/>
      <c r="I78" s="299"/>
      <c r="J78" s="299"/>
      <c r="K78" s="299"/>
      <c r="L78" s="299"/>
      <c r="M78" s="299"/>
      <c r="N78" s="299"/>
      <c r="O78" s="299"/>
      <c r="P78" s="299"/>
      <c r="Q78" s="299"/>
      <c r="R78" s="299"/>
      <c r="S78" s="299"/>
      <c r="T78" s="299"/>
      <c r="U78" s="299"/>
      <c r="V78" s="299"/>
      <c r="W78" s="299"/>
      <c r="X78" s="299"/>
      <c r="Y78" s="299"/>
      <c r="Z78" s="299"/>
      <c r="AA78" s="299"/>
      <c r="AB78" s="299"/>
      <c r="AC78" s="299"/>
      <c r="AD78" s="299"/>
      <c r="AE78" s="299"/>
      <c r="AF78" s="299"/>
      <c r="AG78" s="299"/>
      <c r="AH78" s="299"/>
      <c r="AI78" s="299"/>
      <c r="AJ78" s="299"/>
      <c r="AK78" s="299"/>
      <c r="AL78" s="299"/>
      <c r="AM78" s="299"/>
      <c r="AN78" s="299"/>
      <c r="AO78" s="299"/>
      <c r="AP78" s="299"/>
      <c r="AQ78" s="299"/>
      <c r="AR78" s="299"/>
      <c r="AS78" s="299"/>
      <c r="AT78" s="299"/>
      <c r="AU78" s="299"/>
      <c r="AV78" s="299"/>
      <c r="AW78" s="299"/>
      <c r="AX78" s="299"/>
      <c r="AY78" s="299"/>
      <c r="AZ78" s="299"/>
      <c r="BA78" s="299"/>
      <c r="BB78" s="299"/>
      <c r="BC78" s="299"/>
      <c r="BD78" s="299"/>
      <c r="BE78" s="299"/>
      <c r="BF78" s="299"/>
      <c r="BG78" s="299"/>
      <c r="BH78" s="299"/>
      <c r="BI78" s="299"/>
      <c r="BJ78" s="299"/>
      <c r="BK78" s="299"/>
      <c r="BL78" s="299"/>
      <c r="BM78" s="299"/>
      <c r="BN78" s="299"/>
      <c r="BO78" s="299"/>
      <c r="BP78" s="299"/>
      <c r="BQ78" s="299"/>
      <c r="BR78" s="299"/>
      <c r="BS78" s="299"/>
      <c r="BT78" s="299"/>
      <c r="BU78" s="299"/>
      <c r="BV78" s="299"/>
      <c r="BW78" s="299"/>
      <c r="BX78" s="299"/>
      <c r="BY78" s="299"/>
      <c r="BZ78" s="299"/>
      <c r="CA78" s="299"/>
      <c r="CB78" s="299"/>
      <c r="CC78" s="299"/>
      <c r="CD78" s="299"/>
      <c r="CE78" s="299"/>
      <c r="CF78" s="299"/>
      <c r="CG78" s="299"/>
      <c r="CH78" s="299"/>
      <c r="CI78" s="299"/>
      <c r="CJ78" s="299"/>
      <c r="CK78" s="299"/>
      <c r="CL78" s="299"/>
      <c r="CM78" s="299"/>
      <c r="CN78" s="299"/>
      <c r="CO78" s="299"/>
      <c r="CP78" s="299"/>
      <c r="CQ78" s="299"/>
      <c r="CR78" s="299"/>
      <c r="CS78" s="299"/>
      <c r="CT78" s="299"/>
      <c r="CU78" s="299"/>
      <c r="CV78" s="299"/>
      <c r="CW78" s="299"/>
      <c r="CX78" s="299"/>
      <c r="CY78" s="299"/>
      <c r="CZ78" s="299"/>
      <c r="DA78" s="299"/>
      <c r="DB78" s="299"/>
      <c r="DC78" s="299"/>
      <c r="DD78" s="299"/>
      <c r="DE78" s="299"/>
      <c r="DF78" s="299"/>
      <c r="DG78" s="299"/>
      <c r="DH78" s="299"/>
      <c r="DI78" s="299"/>
      <c r="DJ78" s="299"/>
      <c r="DK78" s="299"/>
      <c r="DL78" s="299"/>
      <c r="DM78" s="299"/>
      <c r="DN78" s="299"/>
      <c r="DO78" s="299"/>
      <c r="DP78" s="299"/>
      <c r="DQ78" s="299"/>
      <c r="DR78" s="299"/>
      <c r="DS78" s="299"/>
      <c r="DT78" s="299"/>
      <c r="DU78" s="299"/>
      <c r="DV78" s="299"/>
      <c r="DW78" s="299"/>
      <c r="DX78" s="299"/>
      <c r="DY78" s="299"/>
      <c r="DZ78" s="299"/>
      <c r="EA78" s="299"/>
      <c r="EB78" s="299"/>
      <c r="EC78" s="299"/>
      <c r="ED78" s="299"/>
      <c r="EE78" s="299"/>
      <c r="EF78" s="299"/>
      <c r="EG78" s="299"/>
      <c r="EH78" s="299"/>
      <c r="EI78" s="299"/>
      <c r="EJ78" s="299"/>
      <c r="EK78" s="299"/>
      <c r="EL78" s="299"/>
      <c r="EM78" s="299"/>
      <c r="EQ78" s="288"/>
      <c r="ER78" s="288"/>
      <c r="ES78" s="288"/>
      <c r="ET78" s="288"/>
      <c r="EU78" s="288"/>
      <c r="EV78" s="288"/>
      <c r="EW78" s="288"/>
      <c r="EX78" s="288"/>
      <c r="EY78" s="288"/>
      <c r="EZ78" s="288"/>
      <c r="FA78" s="288"/>
      <c r="FB78" s="288"/>
      <c r="FC78" s="288"/>
      <c r="FD78" s="288"/>
    </row>
    <row r="79" spans="1:160" s="287" customFormat="1" x14ac:dyDescent="0.35">
      <c r="A79" s="285"/>
      <c r="B79" s="285"/>
      <c r="C79" s="299"/>
      <c r="D79" s="299"/>
      <c r="E79" s="299"/>
      <c r="F79" s="299"/>
      <c r="G79" s="299"/>
      <c r="H79" s="299"/>
      <c r="I79" s="299"/>
      <c r="J79" s="299"/>
      <c r="K79" s="299"/>
      <c r="L79" s="299"/>
      <c r="M79" s="299"/>
      <c r="N79" s="299"/>
      <c r="O79" s="299"/>
      <c r="P79" s="299"/>
      <c r="Q79" s="299"/>
      <c r="R79" s="299"/>
      <c r="S79" s="299"/>
      <c r="T79" s="299"/>
      <c r="U79" s="299"/>
      <c r="V79" s="299"/>
      <c r="W79" s="299"/>
      <c r="X79" s="299"/>
      <c r="Y79" s="299"/>
      <c r="Z79" s="299"/>
      <c r="AA79" s="299"/>
      <c r="AB79" s="299"/>
      <c r="AC79" s="299"/>
      <c r="AD79" s="299"/>
      <c r="AE79" s="299"/>
      <c r="AF79" s="299"/>
      <c r="AG79" s="299"/>
      <c r="AH79" s="299"/>
      <c r="AI79" s="299"/>
      <c r="AJ79" s="299"/>
      <c r="AK79" s="299"/>
      <c r="AL79" s="299"/>
      <c r="AM79" s="299"/>
      <c r="AN79" s="299"/>
      <c r="AO79" s="299"/>
      <c r="AP79" s="299"/>
      <c r="AQ79" s="299"/>
      <c r="AR79" s="299"/>
      <c r="AS79" s="299"/>
      <c r="AT79" s="299"/>
      <c r="AU79" s="299"/>
      <c r="AV79" s="299"/>
      <c r="AW79" s="299"/>
      <c r="AX79" s="299"/>
      <c r="AY79" s="299"/>
      <c r="AZ79" s="299"/>
      <c r="BA79" s="299"/>
      <c r="BB79" s="299"/>
      <c r="BC79" s="299"/>
      <c r="BD79" s="299"/>
      <c r="BE79" s="299"/>
      <c r="BF79" s="299"/>
      <c r="BG79" s="299"/>
      <c r="BH79" s="299"/>
      <c r="BI79" s="299"/>
      <c r="BJ79" s="299"/>
      <c r="BK79" s="299"/>
      <c r="BL79" s="299"/>
      <c r="BM79" s="299"/>
      <c r="BN79" s="299"/>
      <c r="BO79" s="299"/>
      <c r="BP79" s="299"/>
      <c r="BQ79" s="299"/>
      <c r="BR79" s="299"/>
      <c r="BS79" s="299"/>
      <c r="BT79" s="299"/>
      <c r="BU79" s="299"/>
      <c r="BV79" s="299"/>
      <c r="BW79" s="299"/>
      <c r="BX79" s="299"/>
      <c r="BY79" s="299"/>
      <c r="BZ79" s="299"/>
      <c r="CA79" s="299"/>
      <c r="CB79" s="299"/>
      <c r="CC79" s="299"/>
      <c r="CD79" s="299"/>
      <c r="CE79" s="299"/>
      <c r="CF79" s="299"/>
      <c r="CG79" s="299"/>
      <c r="CH79" s="299"/>
      <c r="CI79" s="299"/>
      <c r="CJ79" s="299"/>
      <c r="CK79" s="299"/>
      <c r="CL79" s="299"/>
      <c r="CM79" s="299"/>
      <c r="CN79" s="299"/>
      <c r="CO79" s="299"/>
      <c r="CP79" s="299"/>
      <c r="CQ79" s="299"/>
      <c r="CR79" s="299"/>
      <c r="CS79" s="299"/>
      <c r="CT79" s="299"/>
      <c r="CU79" s="299"/>
      <c r="CV79" s="299"/>
      <c r="CW79" s="299"/>
      <c r="CX79" s="299"/>
      <c r="CY79" s="299"/>
      <c r="CZ79" s="299"/>
      <c r="DA79" s="299"/>
      <c r="DB79" s="299"/>
      <c r="DC79" s="299"/>
      <c r="DD79" s="299"/>
      <c r="DE79" s="299"/>
      <c r="DF79" s="299"/>
      <c r="DG79" s="299"/>
      <c r="DH79" s="299"/>
      <c r="DI79" s="299"/>
      <c r="DJ79" s="299"/>
      <c r="DK79" s="299"/>
      <c r="DL79" s="299"/>
      <c r="DM79" s="299"/>
      <c r="DN79" s="299"/>
      <c r="DO79" s="299"/>
      <c r="DP79" s="299"/>
      <c r="DQ79" s="299"/>
      <c r="DR79" s="299"/>
      <c r="DS79" s="299"/>
      <c r="DT79" s="299"/>
      <c r="DU79" s="299"/>
      <c r="DV79" s="299"/>
      <c r="DW79" s="299"/>
      <c r="DX79" s="299"/>
      <c r="DY79" s="299"/>
      <c r="DZ79" s="299"/>
      <c r="EA79" s="299"/>
      <c r="EB79" s="299"/>
      <c r="EC79" s="299"/>
      <c r="ED79" s="299"/>
      <c r="EE79" s="299"/>
      <c r="EF79" s="299"/>
      <c r="EG79" s="299"/>
      <c r="EH79" s="299"/>
      <c r="EI79" s="299"/>
      <c r="EJ79" s="299"/>
      <c r="EK79" s="299"/>
      <c r="EL79" s="299"/>
      <c r="EM79" s="299"/>
      <c r="EQ79" s="288"/>
      <c r="ER79" s="288"/>
      <c r="ES79" s="288"/>
      <c r="ET79" s="288"/>
      <c r="EU79" s="288"/>
      <c r="EV79" s="288"/>
      <c r="EW79" s="288"/>
      <c r="EX79" s="288"/>
      <c r="EY79" s="288"/>
      <c r="EZ79" s="288"/>
      <c r="FA79" s="288"/>
      <c r="FB79" s="288"/>
      <c r="FC79" s="288"/>
      <c r="FD79" s="288"/>
    </row>
    <row r="80" spans="1:160" s="287" customFormat="1" x14ac:dyDescent="0.35">
      <c r="A80" s="285"/>
      <c r="B80" s="285"/>
      <c r="C80" s="299"/>
      <c r="D80" s="299"/>
      <c r="E80" s="299"/>
      <c r="F80" s="299"/>
      <c r="G80" s="299"/>
      <c r="H80" s="299"/>
      <c r="I80" s="299"/>
      <c r="J80" s="299"/>
      <c r="K80" s="299"/>
      <c r="L80" s="299"/>
      <c r="M80" s="299"/>
      <c r="N80" s="299"/>
      <c r="O80" s="299"/>
      <c r="P80" s="299"/>
      <c r="Q80" s="299"/>
      <c r="R80" s="299"/>
      <c r="S80" s="299"/>
      <c r="T80" s="299"/>
      <c r="U80" s="299"/>
      <c r="V80" s="299"/>
      <c r="W80" s="299"/>
      <c r="X80" s="299"/>
      <c r="Y80" s="299"/>
      <c r="Z80" s="299"/>
      <c r="AA80" s="299"/>
      <c r="AB80" s="299"/>
      <c r="AC80" s="299"/>
      <c r="AD80" s="299"/>
      <c r="AE80" s="299"/>
      <c r="AF80" s="299"/>
      <c r="AG80" s="299"/>
      <c r="AH80" s="299"/>
      <c r="AI80" s="299"/>
      <c r="AJ80" s="299"/>
      <c r="AK80" s="299"/>
      <c r="AL80" s="299"/>
      <c r="AM80" s="299"/>
      <c r="AN80" s="299"/>
      <c r="AO80" s="299"/>
      <c r="AP80" s="299"/>
      <c r="AQ80" s="299"/>
      <c r="AR80" s="299"/>
      <c r="AS80" s="299"/>
      <c r="AT80" s="299"/>
      <c r="AU80" s="299"/>
      <c r="AV80" s="299"/>
      <c r="AW80" s="299"/>
      <c r="AX80" s="299"/>
      <c r="AY80" s="299"/>
      <c r="AZ80" s="299"/>
      <c r="BA80" s="299"/>
      <c r="BB80" s="299"/>
      <c r="BC80" s="299"/>
      <c r="BD80" s="299"/>
      <c r="BE80" s="299"/>
      <c r="BF80" s="299"/>
      <c r="BG80" s="299"/>
      <c r="BH80" s="299"/>
      <c r="BI80" s="299"/>
      <c r="BJ80" s="299"/>
      <c r="BK80" s="299"/>
      <c r="BL80" s="299"/>
      <c r="BM80" s="299"/>
      <c r="BN80" s="299"/>
      <c r="BO80" s="299"/>
      <c r="BP80" s="299"/>
      <c r="BQ80" s="299"/>
      <c r="BR80" s="299"/>
      <c r="BS80" s="299"/>
      <c r="BT80" s="299"/>
      <c r="BU80" s="299"/>
      <c r="BV80" s="299"/>
      <c r="BW80" s="299"/>
      <c r="BX80" s="299"/>
      <c r="BY80" s="299"/>
      <c r="BZ80" s="299"/>
      <c r="CA80" s="299"/>
      <c r="CB80" s="299"/>
      <c r="CC80" s="299"/>
      <c r="CD80" s="299"/>
      <c r="CE80" s="299"/>
      <c r="CF80" s="299"/>
      <c r="CG80" s="299"/>
      <c r="CH80" s="299"/>
      <c r="CI80" s="299"/>
      <c r="CJ80" s="299"/>
      <c r="CK80" s="299"/>
      <c r="CL80" s="299"/>
      <c r="CM80" s="299"/>
      <c r="CN80" s="299"/>
      <c r="CO80" s="299"/>
      <c r="CP80" s="299"/>
      <c r="CQ80" s="299"/>
      <c r="CR80" s="299"/>
      <c r="CS80" s="299"/>
      <c r="CT80" s="299"/>
      <c r="CU80" s="299"/>
      <c r="CV80" s="299"/>
      <c r="CW80" s="299"/>
      <c r="CX80" s="299"/>
      <c r="CY80" s="299"/>
      <c r="CZ80" s="299"/>
      <c r="DA80" s="299"/>
      <c r="DB80" s="299"/>
      <c r="DC80" s="299"/>
      <c r="DD80" s="299"/>
      <c r="DE80" s="299"/>
      <c r="DF80" s="299"/>
      <c r="DG80" s="299"/>
      <c r="DH80" s="299"/>
      <c r="DI80" s="299"/>
      <c r="DJ80" s="299"/>
      <c r="DK80" s="299"/>
      <c r="DL80" s="299"/>
      <c r="DM80" s="299"/>
      <c r="DN80" s="299"/>
      <c r="DO80" s="299"/>
      <c r="DP80" s="299"/>
      <c r="DQ80" s="299"/>
      <c r="DR80" s="299"/>
      <c r="DS80" s="299"/>
      <c r="DT80" s="299"/>
      <c r="DU80" s="299"/>
      <c r="DV80" s="299"/>
      <c r="DW80" s="299"/>
      <c r="DX80" s="299"/>
      <c r="DY80" s="299"/>
      <c r="DZ80" s="299"/>
      <c r="EA80" s="299"/>
      <c r="EB80" s="299"/>
      <c r="EC80" s="299"/>
      <c r="ED80" s="299"/>
      <c r="EE80" s="299"/>
      <c r="EF80" s="299"/>
      <c r="EG80" s="299"/>
      <c r="EH80" s="299"/>
      <c r="EI80" s="299"/>
      <c r="EJ80" s="299"/>
      <c r="EK80" s="299"/>
      <c r="EL80" s="299"/>
      <c r="EM80" s="299"/>
      <c r="EQ80" s="288"/>
      <c r="ER80" s="288"/>
      <c r="ES80" s="288"/>
      <c r="ET80" s="288"/>
      <c r="EU80" s="288"/>
      <c r="EV80" s="288"/>
      <c r="EW80" s="288"/>
      <c r="EX80" s="288"/>
      <c r="EY80" s="288"/>
      <c r="EZ80" s="288"/>
      <c r="FA80" s="288"/>
      <c r="FB80" s="288"/>
      <c r="FC80" s="288"/>
      <c r="FD80" s="288"/>
    </row>
    <row r="81" spans="1:160" s="287" customFormat="1" x14ac:dyDescent="0.35">
      <c r="A81" s="285"/>
      <c r="B81" s="285"/>
      <c r="C81" s="299"/>
      <c r="D81" s="299"/>
      <c r="E81" s="299"/>
      <c r="F81" s="299"/>
      <c r="G81" s="299"/>
      <c r="H81" s="299"/>
      <c r="I81" s="299"/>
      <c r="J81" s="299"/>
      <c r="K81" s="299"/>
      <c r="L81" s="299"/>
      <c r="M81" s="299"/>
      <c r="N81" s="299"/>
      <c r="O81" s="299"/>
      <c r="P81" s="299"/>
      <c r="Q81" s="299"/>
      <c r="R81" s="299"/>
      <c r="S81" s="299"/>
      <c r="T81" s="299"/>
      <c r="U81" s="299"/>
      <c r="V81" s="299"/>
      <c r="W81" s="299"/>
      <c r="X81" s="299"/>
      <c r="Y81" s="299"/>
      <c r="Z81" s="299"/>
      <c r="AA81" s="299"/>
      <c r="AB81" s="299"/>
      <c r="AC81" s="299"/>
      <c r="AD81" s="299"/>
      <c r="AE81" s="299"/>
      <c r="AF81" s="299"/>
      <c r="AG81" s="299"/>
      <c r="AH81" s="299"/>
      <c r="AI81" s="299"/>
      <c r="AJ81" s="299"/>
      <c r="AK81" s="299"/>
      <c r="AL81" s="299"/>
      <c r="AM81" s="299"/>
      <c r="AN81" s="299"/>
      <c r="AO81" s="299"/>
      <c r="AP81" s="299"/>
      <c r="AQ81" s="299"/>
      <c r="AR81" s="299"/>
      <c r="AS81" s="299"/>
      <c r="AT81" s="299"/>
      <c r="AU81" s="299"/>
      <c r="AV81" s="299"/>
      <c r="AW81" s="299"/>
      <c r="AX81" s="299"/>
      <c r="AY81" s="299"/>
      <c r="AZ81" s="299"/>
      <c r="BA81" s="299"/>
      <c r="BB81" s="299"/>
      <c r="BC81" s="299"/>
      <c r="BD81" s="299"/>
      <c r="BE81" s="299"/>
      <c r="BF81" s="299"/>
      <c r="BG81" s="299"/>
      <c r="BH81" s="299"/>
      <c r="BI81" s="299"/>
      <c r="BJ81" s="299"/>
      <c r="BK81" s="299"/>
      <c r="BL81" s="299"/>
      <c r="BM81" s="299"/>
      <c r="BN81" s="299"/>
      <c r="BO81" s="299"/>
      <c r="BP81" s="299"/>
      <c r="BQ81" s="299"/>
      <c r="BR81" s="299"/>
      <c r="BS81" s="299"/>
      <c r="BT81" s="299"/>
      <c r="BU81" s="299"/>
      <c r="BV81" s="299"/>
      <c r="BW81" s="299"/>
      <c r="BX81" s="299"/>
      <c r="BY81" s="299"/>
      <c r="BZ81" s="299"/>
      <c r="CA81" s="299"/>
      <c r="CB81" s="299"/>
      <c r="CC81" s="299"/>
      <c r="CD81" s="299"/>
      <c r="CE81" s="299"/>
      <c r="CF81" s="299"/>
      <c r="CG81" s="299"/>
      <c r="CH81" s="299"/>
      <c r="CI81" s="299"/>
      <c r="CJ81" s="299"/>
      <c r="CK81" s="299"/>
      <c r="CL81" s="299"/>
      <c r="CM81" s="299"/>
      <c r="CN81" s="299"/>
      <c r="CO81" s="299"/>
      <c r="CP81" s="299"/>
      <c r="CQ81" s="299"/>
      <c r="CR81" s="299"/>
      <c r="CS81" s="299"/>
      <c r="CT81" s="299"/>
      <c r="CU81" s="299"/>
      <c r="CV81" s="299"/>
      <c r="CW81" s="299"/>
      <c r="CX81" s="299"/>
      <c r="CY81" s="299"/>
      <c r="CZ81" s="299"/>
      <c r="DA81" s="299"/>
      <c r="DB81" s="299"/>
      <c r="DC81" s="299"/>
      <c r="DD81" s="299"/>
      <c r="DE81" s="299"/>
      <c r="DF81" s="299"/>
      <c r="DG81" s="299"/>
      <c r="DH81" s="299"/>
      <c r="DI81" s="299"/>
      <c r="DJ81" s="299"/>
      <c r="DK81" s="299"/>
      <c r="DL81" s="299"/>
      <c r="DM81" s="299"/>
      <c r="DN81" s="299"/>
      <c r="DO81" s="299"/>
      <c r="DP81" s="299"/>
      <c r="DQ81" s="299"/>
      <c r="DR81" s="299"/>
      <c r="DS81" s="299"/>
      <c r="DT81" s="299"/>
      <c r="DU81" s="299"/>
      <c r="DV81" s="299"/>
      <c r="DW81" s="299"/>
      <c r="DX81" s="299"/>
      <c r="DY81" s="299"/>
      <c r="DZ81" s="299"/>
      <c r="EA81" s="299"/>
      <c r="EB81" s="299"/>
      <c r="EC81" s="299"/>
      <c r="ED81" s="299"/>
      <c r="EE81" s="299"/>
      <c r="EF81" s="299"/>
      <c r="EG81" s="299"/>
      <c r="EH81" s="299"/>
      <c r="EI81" s="299"/>
      <c r="EJ81" s="299"/>
      <c r="EK81" s="299"/>
      <c r="EL81" s="299"/>
      <c r="EM81" s="299"/>
      <c r="EQ81" s="288"/>
      <c r="ER81" s="288"/>
      <c r="ES81" s="288"/>
      <c r="ET81" s="288"/>
      <c r="EU81" s="288"/>
      <c r="EV81" s="288"/>
      <c r="EW81" s="288"/>
      <c r="EX81" s="288"/>
      <c r="EY81" s="288"/>
      <c r="EZ81" s="288"/>
      <c r="FA81" s="288"/>
      <c r="FB81" s="288"/>
      <c r="FC81" s="288"/>
      <c r="FD81" s="288"/>
    </row>
    <row r="82" spans="1:160" s="287" customFormat="1" x14ac:dyDescent="0.35">
      <c r="A82" s="285"/>
      <c r="B82" s="285"/>
      <c r="C82" s="299"/>
      <c r="D82" s="299"/>
      <c r="E82" s="299"/>
      <c r="F82" s="299"/>
      <c r="G82" s="299"/>
      <c r="H82" s="299"/>
      <c r="I82" s="299"/>
      <c r="J82" s="299"/>
      <c r="K82" s="299"/>
      <c r="L82" s="299"/>
      <c r="M82" s="299"/>
      <c r="N82" s="299"/>
      <c r="O82" s="299"/>
      <c r="P82" s="299"/>
      <c r="Q82" s="299"/>
      <c r="R82" s="299"/>
      <c r="S82" s="299"/>
      <c r="T82" s="299"/>
      <c r="U82" s="299"/>
      <c r="V82" s="299"/>
      <c r="W82" s="299"/>
      <c r="X82" s="299"/>
      <c r="Y82" s="299"/>
      <c r="Z82" s="299"/>
      <c r="AA82" s="299"/>
      <c r="AB82" s="299"/>
      <c r="AC82" s="299"/>
      <c r="AD82" s="299"/>
      <c r="AE82" s="299"/>
      <c r="AF82" s="299"/>
      <c r="AG82" s="299"/>
      <c r="AH82" s="299"/>
      <c r="AI82" s="299"/>
      <c r="AJ82" s="299"/>
      <c r="AK82" s="299"/>
      <c r="AL82" s="299"/>
      <c r="AM82" s="299"/>
      <c r="AN82" s="299"/>
      <c r="AO82" s="299"/>
      <c r="AP82" s="299"/>
      <c r="AQ82" s="299"/>
      <c r="AR82" s="299"/>
      <c r="AS82" s="299"/>
      <c r="AT82" s="299"/>
      <c r="AU82" s="299"/>
      <c r="AV82" s="299"/>
      <c r="AW82" s="299"/>
      <c r="AX82" s="299"/>
      <c r="AY82" s="299"/>
      <c r="AZ82" s="299"/>
      <c r="BA82" s="299"/>
      <c r="BB82" s="299"/>
      <c r="BC82" s="299"/>
      <c r="BD82" s="299"/>
      <c r="BE82" s="299"/>
      <c r="BF82" s="299"/>
      <c r="BG82" s="299"/>
      <c r="BH82" s="299"/>
      <c r="BI82" s="299"/>
      <c r="BJ82" s="299"/>
      <c r="BK82" s="299"/>
      <c r="BL82" s="299"/>
      <c r="BM82" s="299"/>
      <c r="BN82" s="299"/>
      <c r="BO82" s="299"/>
      <c r="BP82" s="299"/>
      <c r="BQ82" s="299"/>
      <c r="BR82" s="299"/>
      <c r="BS82" s="299"/>
      <c r="BT82" s="299"/>
      <c r="BU82" s="299"/>
      <c r="BV82" s="299"/>
      <c r="BW82" s="299"/>
      <c r="BX82" s="299"/>
      <c r="BY82" s="299"/>
      <c r="BZ82" s="299"/>
      <c r="CA82" s="299"/>
      <c r="CB82" s="299"/>
      <c r="CC82" s="299"/>
      <c r="CD82" s="299"/>
      <c r="CE82" s="299"/>
      <c r="CF82" s="299"/>
      <c r="CG82" s="299"/>
      <c r="CH82" s="299"/>
      <c r="CI82" s="299"/>
      <c r="CJ82" s="299"/>
      <c r="CK82" s="299"/>
      <c r="CL82" s="299"/>
      <c r="CM82" s="299"/>
      <c r="CN82" s="299"/>
      <c r="CO82" s="299"/>
      <c r="CP82" s="299"/>
      <c r="CQ82" s="299"/>
      <c r="CR82" s="299"/>
      <c r="CS82" s="299"/>
      <c r="CT82" s="299"/>
      <c r="CU82" s="299"/>
      <c r="CV82" s="299"/>
      <c r="CW82" s="299"/>
      <c r="CX82" s="299"/>
      <c r="CY82" s="299"/>
      <c r="CZ82" s="299"/>
      <c r="DA82" s="299"/>
      <c r="DB82" s="299"/>
      <c r="DC82" s="299"/>
      <c r="DD82" s="299"/>
      <c r="DE82" s="299"/>
      <c r="DF82" s="299"/>
      <c r="DG82" s="299"/>
      <c r="DH82" s="299"/>
      <c r="DI82" s="299"/>
      <c r="DJ82" s="299"/>
      <c r="DK82" s="299"/>
      <c r="DL82" s="299"/>
      <c r="DM82" s="299"/>
      <c r="DN82" s="299"/>
      <c r="DO82" s="299"/>
      <c r="DP82" s="299"/>
      <c r="DQ82" s="299"/>
      <c r="DR82" s="299"/>
      <c r="DS82" s="299"/>
      <c r="DT82" s="299"/>
      <c r="DU82" s="299"/>
      <c r="DV82" s="299"/>
      <c r="DW82" s="299"/>
      <c r="DX82" s="299"/>
      <c r="DY82" s="299"/>
      <c r="DZ82" s="299"/>
      <c r="EA82" s="299"/>
      <c r="EB82" s="299"/>
      <c r="EC82" s="299"/>
      <c r="ED82" s="299"/>
      <c r="EE82" s="299"/>
      <c r="EF82" s="299"/>
      <c r="EG82" s="299"/>
      <c r="EH82" s="299"/>
      <c r="EI82" s="299"/>
      <c r="EJ82" s="299"/>
      <c r="EK82" s="299"/>
      <c r="EL82" s="299"/>
      <c r="EM82" s="299"/>
      <c r="EQ82" s="288"/>
      <c r="ER82" s="288"/>
      <c r="ES82" s="288"/>
      <c r="ET82" s="288"/>
      <c r="EU82" s="288"/>
      <c r="EV82" s="288"/>
      <c r="EW82" s="288"/>
      <c r="EX82" s="288"/>
      <c r="EY82" s="288"/>
      <c r="EZ82" s="288"/>
      <c r="FA82" s="288"/>
      <c r="FB82" s="288"/>
      <c r="FC82" s="288"/>
      <c r="FD82" s="288"/>
    </row>
    <row r="83" spans="1:160" s="287" customFormat="1" x14ac:dyDescent="0.35">
      <c r="A83" s="285"/>
      <c r="B83" s="285"/>
      <c r="C83" s="299"/>
      <c r="D83" s="299"/>
      <c r="E83" s="299"/>
      <c r="F83" s="299"/>
      <c r="G83" s="299"/>
      <c r="H83" s="299"/>
      <c r="I83" s="299"/>
      <c r="J83" s="299"/>
      <c r="K83" s="299"/>
      <c r="L83" s="299"/>
      <c r="M83" s="299"/>
      <c r="N83" s="299"/>
      <c r="O83" s="299"/>
      <c r="P83" s="299"/>
      <c r="Q83" s="299"/>
      <c r="R83" s="299"/>
      <c r="S83" s="299"/>
      <c r="T83" s="299"/>
      <c r="U83" s="299"/>
      <c r="V83" s="299"/>
      <c r="W83" s="299"/>
      <c r="X83" s="299"/>
      <c r="Y83" s="299"/>
      <c r="Z83" s="299"/>
      <c r="AA83" s="299"/>
      <c r="AB83" s="299"/>
      <c r="AC83" s="299"/>
      <c r="AD83" s="299"/>
      <c r="AE83" s="299"/>
      <c r="AF83" s="299"/>
      <c r="AG83" s="299"/>
      <c r="AH83" s="299"/>
      <c r="AI83" s="299"/>
      <c r="AJ83" s="299"/>
      <c r="AK83" s="299"/>
      <c r="AL83" s="299"/>
      <c r="AM83" s="299"/>
      <c r="AN83" s="299"/>
      <c r="AO83" s="299"/>
      <c r="AP83" s="299"/>
      <c r="AQ83" s="299"/>
      <c r="AR83" s="299"/>
      <c r="AS83" s="299"/>
      <c r="AT83" s="299"/>
      <c r="AU83" s="299"/>
      <c r="AV83" s="299"/>
      <c r="AW83" s="299"/>
      <c r="AX83" s="299"/>
      <c r="AY83" s="299"/>
      <c r="AZ83" s="299"/>
      <c r="BA83" s="299"/>
      <c r="BB83" s="299"/>
      <c r="BC83" s="299"/>
      <c r="BD83" s="299"/>
      <c r="BE83" s="299"/>
      <c r="BF83" s="299"/>
      <c r="BG83" s="299"/>
      <c r="BH83" s="299"/>
      <c r="BI83" s="299"/>
      <c r="BJ83" s="299"/>
      <c r="BK83" s="299"/>
      <c r="BL83" s="299"/>
      <c r="BM83" s="299"/>
      <c r="BN83" s="299"/>
      <c r="BO83" s="299"/>
      <c r="BP83" s="299"/>
      <c r="BQ83" s="299"/>
      <c r="BR83" s="299"/>
      <c r="BS83" s="299"/>
      <c r="BT83" s="299"/>
      <c r="BU83" s="299"/>
      <c r="BV83" s="299"/>
      <c r="BW83" s="299"/>
      <c r="BX83" s="299"/>
      <c r="BY83" s="299"/>
      <c r="BZ83" s="299"/>
      <c r="CA83" s="299"/>
      <c r="CB83" s="299"/>
      <c r="CC83" s="299"/>
      <c r="CD83" s="299"/>
      <c r="CE83" s="299"/>
      <c r="CF83" s="299"/>
      <c r="CG83" s="299"/>
      <c r="CH83" s="299"/>
      <c r="CI83" s="299"/>
      <c r="CJ83" s="299"/>
      <c r="CK83" s="299"/>
      <c r="CL83" s="299"/>
      <c r="CM83" s="299"/>
      <c r="CN83" s="299"/>
      <c r="CO83" s="299"/>
      <c r="CP83" s="299"/>
      <c r="CQ83" s="299"/>
      <c r="CR83" s="299"/>
      <c r="CS83" s="299"/>
      <c r="CT83" s="299"/>
      <c r="CU83" s="299"/>
      <c r="CV83" s="299"/>
      <c r="CW83" s="299"/>
      <c r="CX83" s="299"/>
      <c r="CY83" s="299"/>
      <c r="CZ83" s="299"/>
      <c r="DA83" s="299"/>
      <c r="DB83" s="299"/>
      <c r="DC83" s="299"/>
      <c r="DD83" s="299"/>
      <c r="DE83" s="299"/>
      <c r="DF83" s="299"/>
      <c r="DG83" s="299"/>
      <c r="DH83" s="299"/>
      <c r="DI83" s="299"/>
      <c r="DJ83" s="299"/>
      <c r="DK83" s="299"/>
      <c r="DL83" s="299"/>
      <c r="DM83" s="299"/>
      <c r="DN83" s="299"/>
      <c r="DO83" s="299"/>
      <c r="DP83" s="299"/>
      <c r="DQ83" s="299"/>
      <c r="DR83" s="299"/>
      <c r="DS83" s="299"/>
      <c r="DT83" s="299"/>
      <c r="DU83" s="299"/>
      <c r="DV83" s="299"/>
      <c r="DW83" s="299"/>
      <c r="DX83" s="299"/>
      <c r="DY83" s="299"/>
      <c r="DZ83" s="299"/>
      <c r="EA83" s="299"/>
      <c r="EB83" s="299"/>
      <c r="EC83" s="299"/>
      <c r="ED83" s="299"/>
      <c r="EE83" s="299"/>
      <c r="EF83" s="299"/>
      <c r="EG83" s="299"/>
      <c r="EH83" s="299"/>
      <c r="EI83" s="299"/>
      <c r="EJ83" s="299"/>
      <c r="EK83" s="299"/>
      <c r="EL83" s="299"/>
      <c r="EM83" s="299"/>
      <c r="EQ83" s="288"/>
      <c r="ER83" s="288"/>
      <c r="ES83" s="288"/>
      <c r="ET83" s="288"/>
      <c r="EU83" s="288"/>
      <c r="EV83" s="288"/>
      <c r="EW83" s="288"/>
      <c r="EX83" s="288"/>
      <c r="EY83" s="288"/>
      <c r="EZ83" s="288"/>
      <c r="FA83" s="288"/>
      <c r="FB83" s="288"/>
      <c r="FC83" s="288"/>
      <c r="FD83" s="288"/>
    </row>
    <row r="84" spans="1:160" s="287" customFormat="1" x14ac:dyDescent="0.35">
      <c r="A84" s="285"/>
      <c r="B84" s="285"/>
      <c r="C84" s="299"/>
      <c r="D84" s="299"/>
      <c r="E84" s="299"/>
      <c r="F84" s="299"/>
      <c r="G84" s="299"/>
      <c r="H84" s="299"/>
      <c r="I84" s="299"/>
      <c r="J84" s="299"/>
      <c r="K84" s="299"/>
      <c r="L84" s="299"/>
      <c r="M84" s="299"/>
      <c r="N84" s="299"/>
      <c r="O84" s="299"/>
      <c r="P84" s="299"/>
      <c r="Q84" s="299"/>
      <c r="R84" s="299"/>
      <c r="S84" s="299"/>
      <c r="T84" s="299"/>
      <c r="U84" s="299"/>
      <c r="V84" s="299"/>
      <c r="W84" s="299"/>
      <c r="X84" s="299"/>
      <c r="Y84" s="299"/>
      <c r="Z84" s="299"/>
      <c r="AA84" s="299"/>
      <c r="AB84" s="299"/>
      <c r="AC84" s="299"/>
      <c r="AD84" s="299"/>
      <c r="AE84" s="299"/>
      <c r="AF84" s="299"/>
      <c r="AG84" s="299"/>
      <c r="AH84" s="299"/>
      <c r="AI84" s="299"/>
      <c r="AJ84" s="299"/>
      <c r="AK84" s="299"/>
      <c r="AL84" s="299"/>
      <c r="AM84" s="299"/>
      <c r="AN84" s="299"/>
      <c r="AO84" s="299"/>
      <c r="AP84" s="299"/>
      <c r="AQ84" s="299"/>
      <c r="AR84" s="299"/>
      <c r="AS84" s="299"/>
      <c r="AT84" s="299"/>
      <c r="AU84" s="299"/>
      <c r="AV84" s="299"/>
      <c r="AW84" s="299"/>
      <c r="AX84" s="299"/>
      <c r="AY84" s="299"/>
      <c r="AZ84" s="299"/>
      <c r="BA84" s="299"/>
      <c r="BB84" s="299"/>
      <c r="BC84" s="299"/>
      <c r="BD84" s="299"/>
      <c r="BE84" s="299"/>
      <c r="BF84" s="299"/>
      <c r="BG84" s="299"/>
      <c r="BH84" s="299"/>
      <c r="BI84" s="299"/>
      <c r="BJ84" s="299"/>
      <c r="BK84" s="299"/>
      <c r="BL84" s="299"/>
      <c r="BM84" s="299"/>
      <c r="BN84" s="299"/>
      <c r="BO84" s="299"/>
      <c r="BP84" s="299"/>
      <c r="BQ84" s="299"/>
      <c r="BR84" s="299"/>
      <c r="BS84" s="299"/>
      <c r="BT84" s="299"/>
      <c r="BU84" s="299"/>
      <c r="BV84" s="299"/>
      <c r="BW84" s="299"/>
      <c r="BX84" s="299"/>
      <c r="BY84" s="299"/>
      <c r="BZ84" s="299"/>
      <c r="CA84" s="299"/>
      <c r="CB84" s="299"/>
      <c r="CC84" s="299"/>
      <c r="CD84" s="299"/>
      <c r="CE84" s="299"/>
      <c r="CF84" s="299"/>
      <c r="CG84" s="299"/>
      <c r="CH84" s="299"/>
      <c r="CI84" s="299"/>
      <c r="CJ84" s="299"/>
      <c r="CK84" s="299"/>
      <c r="CL84" s="299"/>
      <c r="CM84" s="299"/>
      <c r="CN84" s="299"/>
      <c r="CO84" s="299"/>
      <c r="CP84" s="299"/>
      <c r="CQ84" s="299"/>
      <c r="CR84" s="299"/>
      <c r="CS84" s="299"/>
      <c r="CT84" s="299"/>
      <c r="CU84" s="299"/>
      <c r="CV84" s="299"/>
      <c r="CW84" s="299"/>
      <c r="CX84" s="299"/>
      <c r="CY84" s="299"/>
      <c r="CZ84" s="299"/>
      <c r="DA84" s="299"/>
      <c r="DB84" s="299"/>
      <c r="DC84" s="299"/>
      <c r="DD84" s="299"/>
      <c r="DE84" s="299"/>
      <c r="DF84" s="299"/>
      <c r="DG84" s="299"/>
      <c r="DH84" s="299"/>
      <c r="DI84" s="299"/>
      <c r="DJ84" s="299"/>
      <c r="DK84" s="299"/>
      <c r="DL84" s="299"/>
      <c r="DM84" s="299"/>
      <c r="DN84" s="299"/>
      <c r="DO84" s="299"/>
      <c r="DP84" s="299"/>
      <c r="DQ84" s="299"/>
      <c r="DR84" s="299"/>
      <c r="DS84" s="299"/>
      <c r="DT84" s="299"/>
      <c r="DU84" s="299"/>
      <c r="DV84" s="299"/>
      <c r="DW84" s="299"/>
      <c r="DX84" s="299"/>
      <c r="DY84" s="299"/>
      <c r="DZ84" s="299"/>
      <c r="EA84" s="299"/>
      <c r="EB84" s="299"/>
      <c r="EC84" s="299"/>
      <c r="ED84" s="299"/>
      <c r="EE84" s="299"/>
      <c r="EF84" s="299"/>
      <c r="EG84" s="299"/>
      <c r="EH84" s="299"/>
      <c r="EI84" s="299"/>
      <c r="EJ84" s="299"/>
      <c r="EK84" s="299"/>
      <c r="EL84" s="299"/>
      <c r="EM84" s="299"/>
      <c r="EQ84" s="288"/>
      <c r="ER84" s="288"/>
      <c r="ES84" s="288"/>
      <c r="ET84" s="288"/>
      <c r="EU84" s="288"/>
      <c r="EV84" s="288"/>
      <c r="EW84" s="288"/>
      <c r="EX84" s="288"/>
      <c r="EY84" s="288"/>
      <c r="EZ84" s="288"/>
      <c r="FA84" s="288"/>
      <c r="FB84" s="288"/>
      <c r="FC84" s="288"/>
      <c r="FD84" s="288"/>
    </row>
    <row r="85" spans="1:160" s="287" customFormat="1" x14ac:dyDescent="0.35">
      <c r="A85" s="285"/>
      <c r="B85" s="285"/>
      <c r="C85" s="299"/>
      <c r="D85" s="299"/>
      <c r="E85" s="299"/>
      <c r="F85" s="299"/>
      <c r="G85" s="299"/>
      <c r="H85" s="299"/>
      <c r="I85" s="299"/>
      <c r="J85" s="299"/>
      <c r="K85" s="299"/>
      <c r="L85" s="299"/>
      <c r="M85" s="299"/>
      <c r="N85" s="299"/>
      <c r="O85" s="299"/>
      <c r="P85" s="299"/>
      <c r="Q85" s="299"/>
      <c r="R85" s="299"/>
      <c r="S85" s="299"/>
      <c r="T85" s="299"/>
      <c r="U85" s="299"/>
      <c r="V85" s="299"/>
      <c r="W85" s="299"/>
      <c r="X85" s="299"/>
      <c r="Y85" s="299"/>
      <c r="Z85" s="299"/>
      <c r="AA85" s="299"/>
      <c r="AB85" s="299"/>
      <c r="AC85" s="299"/>
      <c r="AD85" s="299"/>
      <c r="AE85" s="299"/>
      <c r="AF85" s="299"/>
      <c r="AG85" s="299"/>
      <c r="AH85" s="299"/>
      <c r="AI85" s="299"/>
      <c r="AJ85" s="299"/>
      <c r="AK85" s="299"/>
      <c r="AL85" s="299"/>
      <c r="AM85" s="299"/>
      <c r="AN85" s="299"/>
      <c r="AO85" s="299"/>
      <c r="AP85" s="299"/>
      <c r="AQ85" s="299"/>
      <c r="AR85" s="299"/>
      <c r="AS85" s="299"/>
      <c r="AT85" s="299"/>
      <c r="AU85" s="299"/>
      <c r="AV85" s="299"/>
      <c r="AW85" s="299"/>
      <c r="AX85" s="299"/>
      <c r="AY85" s="299"/>
      <c r="AZ85" s="299"/>
      <c r="BA85" s="299"/>
      <c r="BB85" s="299"/>
      <c r="BC85" s="299"/>
      <c r="BD85" s="299"/>
      <c r="BE85" s="299"/>
      <c r="BF85" s="299"/>
      <c r="BG85" s="299"/>
      <c r="BH85" s="299"/>
      <c r="BI85" s="299"/>
      <c r="BJ85" s="299"/>
      <c r="BK85" s="299"/>
      <c r="BL85" s="299"/>
      <c r="BM85" s="299"/>
      <c r="BN85" s="299"/>
      <c r="BO85" s="299"/>
      <c r="BP85" s="299"/>
      <c r="BQ85" s="299"/>
      <c r="BR85" s="299"/>
      <c r="BS85" s="299"/>
      <c r="BT85" s="299"/>
      <c r="BU85" s="299"/>
      <c r="BV85" s="299"/>
      <c r="BW85" s="299"/>
      <c r="BX85" s="299"/>
      <c r="BY85" s="299"/>
      <c r="BZ85" s="299"/>
      <c r="CA85" s="299"/>
      <c r="CB85" s="299"/>
      <c r="CC85" s="299"/>
      <c r="CD85" s="299"/>
      <c r="CE85" s="299"/>
      <c r="CF85" s="299"/>
      <c r="CG85" s="299"/>
      <c r="CH85" s="299"/>
      <c r="CI85" s="299"/>
      <c r="CJ85" s="299"/>
      <c r="CK85" s="299"/>
      <c r="CL85" s="299"/>
      <c r="CM85" s="299"/>
      <c r="CN85" s="299"/>
      <c r="CO85" s="299"/>
      <c r="CP85" s="299"/>
      <c r="CQ85" s="299"/>
      <c r="CR85" s="299"/>
      <c r="CS85" s="299"/>
      <c r="CT85" s="299"/>
      <c r="CU85" s="299"/>
      <c r="CV85" s="299"/>
      <c r="CW85" s="299"/>
      <c r="CX85" s="299"/>
      <c r="CY85" s="299"/>
      <c r="CZ85" s="299"/>
      <c r="DA85" s="299"/>
      <c r="DB85" s="299"/>
      <c r="DC85" s="299"/>
      <c r="DD85" s="299"/>
      <c r="DE85" s="299"/>
      <c r="DF85" s="299"/>
      <c r="DG85" s="299"/>
      <c r="DH85" s="299"/>
      <c r="DI85" s="299"/>
      <c r="DJ85" s="299"/>
      <c r="DK85" s="299"/>
      <c r="DL85" s="299"/>
      <c r="DM85" s="299"/>
      <c r="DN85" s="299"/>
      <c r="DO85" s="299"/>
      <c r="DP85" s="299"/>
      <c r="DQ85" s="299"/>
      <c r="DR85" s="299"/>
      <c r="DS85" s="299"/>
      <c r="DT85" s="299"/>
      <c r="DU85" s="299"/>
      <c r="DV85" s="299"/>
      <c r="DW85" s="299"/>
      <c r="DX85" s="299"/>
      <c r="DY85" s="299"/>
      <c r="DZ85" s="299"/>
      <c r="EA85" s="299"/>
      <c r="EB85" s="299"/>
      <c r="EC85" s="299"/>
      <c r="ED85" s="299"/>
      <c r="EE85" s="299"/>
      <c r="EF85" s="299"/>
      <c r="EG85" s="299"/>
      <c r="EH85" s="299"/>
      <c r="EI85" s="299"/>
      <c r="EJ85" s="299"/>
      <c r="EK85" s="299"/>
      <c r="EL85" s="299"/>
      <c r="EM85" s="299"/>
      <c r="EQ85" s="288"/>
      <c r="ER85" s="288"/>
      <c r="ES85" s="288"/>
      <c r="ET85" s="288"/>
      <c r="EU85" s="288"/>
      <c r="EV85" s="288"/>
      <c r="EW85" s="288"/>
      <c r="EX85" s="288"/>
      <c r="EY85" s="288"/>
      <c r="EZ85" s="288"/>
      <c r="FA85" s="288"/>
      <c r="FB85" s="288"/>
      <c r="FC85" s="288"/>
      <c r="FD85" s="288"/>
    </row>
    <row r="86" spans="1:160" s="287" customFormat="1" x14ac:dyDescent="0.35">
      <c r="A86" s="285"/>
      <c r="B86" s="285"/>
      <c r="C86" s="299"/>
      <c r="D86" s="299"/>
      <c r="E86" s="299"/>
      <c r="F86" s="299"/>
      <c r="G86" s="299"/>
      <c r="H86" s="299"/>
      <c r="I86" s="299"/>
      <c r="J86" s="299"/>
      <c r="K86" s="299"/>
      <c r="L86" s="299"/>
      <c r="M86" s="299"/>
      <c r="N86" s="299"/>
      <c r="O86" s="299"/>
      <c r="P86" s="299"/>
      <c r="Q86" s="299"/>
      <c r="R86" s="299"/>
      <c r="S86" s="299"/>
      <c r="T86" s="299"/>
      <c r="U86" s="299"/>
      <c r="V86" s="299"/>
      <c r="W86" s="299"/>
      <c r="X86" s="299"/>
      <c r="Y86" s="299"/>
      <c r="Z86" s="299"/>
      <c r="AA86" s="299"/>
      <c r="AB86" s="299"/>
      <c r="AC86" s="299"/>
      <c r="AD86" s="299"/>
      <c r="AE86" s="299"/>
      <c r="AF86" s="299"/>
      <c r="AG86" s="299"/>
      <c r="AH86" s="299"/>
      <c r="AI86" s="299"/>
      <c r="AJ86" s="299"/>
      <c r="AK86" s="299"/>
      <c r="AL86" s="299"/>
      <c r="AM86" s="299"/>
      <c r="AN86" s="299"/>
      <c r="AO86" s="299"/>
      <c r="AP86" s="299"/>
      <c r="AQ86" s="299"/>
      <c r="AR86" s="299"/>
      <c r="AS86" s="299"/>
      <c r="AT86" s="299"/>
      <c r="AU86" s="299"/>
      <c r="AV86" s="299"/>
      <c r="AW86" s="299"/>
      <c r="AX86" s="299"/>
      <c r="AY86" s="299"/>
      <c r="AZ86" s="299"/>
      <c r="BA86" s="299"/>
      <c r="BB86" s="299"/>
      <c r="BC86" s="299"/>
      <c r="BD86" s="299"/>
      <c r="BE86" s="299"/>
      <c r="BF86" s="299"/>
      <c r="BG86" s="299"/>
      <c r="BH86" s="299"/>
      <c r="BI86" s="299"/>
      <c r="BJ86" s="299"/>
      <c r="BK86" s="299"/>
      <c r="BL86" s="299"/>
      <c r="BM86" s="299"/>
      <c r="BN86" s="299"/>
      <c r="BO86" s="299"/>
      <c r="BP86" s="299"/>
      <c r="BQ86" s="299"/>
      <c r="BR86" s="299"/>
      <c r="BS86" s="299"/>
      <c r="BT86" s="299"/>
      <c r="BU86" s="299"/>
      <c r="BV86" s="299"/>
      <c r="BW86" s="299"/>
      <c r="BX86" s="299"/>
      <c r="BY86" s="299"/>
      <c r="BZ86" s="299"/>
      <c r="CA86" s="299"/>
      <c r="CB86" s="299"/>
      <c r="CC86" s="299"/>
      <c r="CD86" s="299"/>
      <c r="CE86" s="299"/>
      <c r="CF86" s="299"/>
      <c r="CG86" s="299"/>
      <c r="CH86" s="299"/>
      <c r="CI86" s="299"/>
      <c r="CJ86" s="299"/>
      <c r="CK86" s="299"/>
      <c r="CL86" s="299"/>
      <c r="CM86" s="299"/>
      <c r="CN86" s="299"/>
      <c r="CO86" s="299"/>
      <c r="CP86" s="299"/>
      <c r="CQ86" s="299"/>
      <c r="CR86" s="299"/>
      <c r="CS86" s="299"/>
      <c r="CT86" s="299"/>
      <c r="CU86" s="299"/>
      <c r="CV86" s="299"/>
      <c r="CW86" s="299"/>
      <c r="CX86" s="299"/>
      <c r="CY86" s="299"/>
      <c r="CZ86" s="299"/>
      <c r="DA86" s="299"/>
      <c r="DB86" s="299"/>
      <c r="DC86" s="299"/>
      <c r="DD86" s="299"/>
      <c r="DE86" s="299"/>
      <c r="DF86" s="299"/>
      <c r="DG86" s="299"/>
      <c r="DH86" s="299"/>
      <c r="DI86" s="299"/>
      <c r="DJ86" s="299"/>
      <c r="DK86" s="299"/>
      <c r="DL86" s="299"/>
      <c r="DM86" s="299"/>
      <c r="DN86" s="299"/>
      <c r="DO86" s="299"/>
      <c r="DP86" s="299"/>
      <c r="DQ86" s="299"/>
      <c r="DR86" s="299"/>
      <c r="DS86" s="299"/>
      <c r="DT86" s="299"/>
      <c r="DU86" s="299"/>
      <c r="DV86" s="299"/>
      <c r="DW86" s="299"/>
      <c r="DX86" s="299"/>
      <c r="DY86" s="299"/>
      <c r="DZ86" s="299"/>
      <c r="EA86" s="299"/>
      <c r="EB86" s="299"/>
      <c r="EC86" s="299"/>
      <c r="ED86" s="299"/>
      <c r="EE86" s="299"/>
      <c r="EF86" s="299"/>
      <c r="EG86" s="299"/>
      <c r="EH86" s="299"/>
      <c r="EI86" s="299"/>
      <c r="EJ86" s="299"/>
      <c r="EK86" s="299"/>
      <c r="EL86" s="299"/>
      <c r="EM86" s="299"/>
      <c r="EQ86" s="288"/>
      <c r="ER86" s="288"/>
      <c r="ES86" s="288"/>
      <c r="ET86" s="288"/>
      <c r="EU86" s="288"/>
      <c r="EV86" s="288"/>
      <c r="EW86" s="288"/>
      <c r="EX86" s="288"/>
      <c r="EY86" s="288"/>
      <c r="EZ86" s="288"/>
      <c r="FA86" s="288"/>
      <c r="FB86" s="288"/>
      <c r="FC86" s="288"/>
      <c r="FD86" s="288"/>
    </row>
    <row r="87" spans="1:160" s="287" customFormat="1" x14ac:dyDescent="0.35">
      <c r="A87" s="285"/>
      <c r="B87" s="285"/>
      <c r="C87" s="299"/>
      <c r="D87" s="299"/>
      <c r="E87" s="299"/>
      <c r="F87" s="299"/>
      <c r="G87" s="299"/>
      <c r="H87" s="299"/>
      <c r="I87" s="299"/>
      <c r="J87" s="299"/>
      <c r="K87" s="299"/>
      <c r="L87" s="299"/>
      <c r="M87" s="299"/>
      <c r="N87" s="299"/>
      <c r="O87" s="299"/>
      <c r="P87" s="299"/>
      <c r="Q87" s="299"/>
      <c r="R87" s="299"/>
      <c r="S87" s="299"/>
      <c r="T87" s="299"/>
      <c r="U87" s="299"/>
      <c r="V87" s="299"/>
      <c r="W87" s="299"/>
      <c r="X87" s="299"/>
      <c r="Y87" s="299"/>
      <c r="Z87" s="299"/>
      <c r="AA87" s="299"/>
      <c r="AB87" s="299"/>
      <c r="AC87" s="299"/>
      <c r="AD87" s="299"/>
      <c r="AE87" s="299"/>
      <c r="AF87" s="299"/>
      <c r="AG87" s="299"/>
      <c r="AH87" s="299"/>
      <c r="AI87" s="299"/>
      <c r="AJ87" s="299"/>
      <c r="AK87" s="299"/>
      <c r="AL87" s="299"/>
      <c r="AM87" s="299"/>
      <c r="AN87" s="299"/>
      <c r="AO87" s="299"/>
      <c r="AP87" s="299"/>
      <c r="AQ87" s="299"/>
      <c r="AR87" s="299"/>
      <c r="AS87" s="299"/>
      <c r="AT87" s="299"/>
      <c r="AU87" s="299"/>
      <c r="AV87" s="299"/>
      <c r="AW87" s="299"/>
      <c r="AX87" s="299"/>
      <c r="AY87" s="299"/>
      <c r="AZ87" s="299"/>
      <c r="BA87" s="299"/>
      <c r="BB87" s="299"/>
      <c r="BC87" s="299"/>
      <c r="BD87" s="299"/>
      <c r="BE87" s="299"/>
      <c r="BF87" s="299"/>
      <c r="BG87" s="299"/>
      <c r="BH87" s="299"/>
      <c r="BI87" s="299"/>
      <c r="BJ87" s="299"/>
      <c r="BK87" s="299"/>
      <c r="BL87" s="299"/>
      <c r="BM87" s="299"/>
      <c r="BN87" s="299"/>
      <c r="BO87" s="299"/>
      <c r="BP87" s="299"/>
      <c r="BQ87" s="299"/>
      <c r="BR87" s="299"/>
      <c r="BS87" s="299"/>
      <c r="BT87" s="299"/>
      <c r="BU87" s="299"/>
      <c r="BV87" s="299"/>
      <c r="BW87" s="299"/>
      <c r="BX87" s="299"/>
      <c r="BY87" s="299"/>
      <c r="BZ87" s="299"/>
      <c r="CA87" s="299"/>
      <c r="CB87" s="299"/>
      <c r="CC87" s="299"/>
      <c r="CD87" s="299"/>
      <c r="CE87" s="299"/>
      <c r="CF87" s="299"/>
      <c r="CG87" s="299"/>
      <c r="CH87" s="299"/>
      <c r="CI87" s="299"/>
      <c r="CJ87" s="299"/>
      <c r="CK87" s="299"/>
      <c r="CL87" s="299"/>
      <c r="CM87" s="299"/>
      <c r="CN87" s="299"/>
      <c r="CO87" s="299"/>
      <c r="CP87" s="299"/>
      <c r="CQ87" s="299"/>
      <c r="CR87" s="299"/>
      <c r="CS87" s="299"/>
      <c r="CT87" s="299"/>
      <c r="CU87" s="299"/>
      <c r="CV87" s="299"/>
      <c r="CW87" s="299"/>
      <c r="CX87" s="299"/>
      <c r="CY87" s="299"/>
      <c r="CZ87" s="299"/>
      <c r="DA87" s="299"/>
      <c r="DB87" s="299"/>
      <c r="DC87" s="299"/>
      <c r="DD87" s="299"/>
      <c r="DE87" s="299"/>
      <c r="DF87" s="299"/>
      <c r="DG87" s="299"/>
      <c r="DH87" s="299"/>
      <c r="DI87" s="299"/>
      <c r="DJ87" s="299"/>
      <c r="DK87" s="299"/>
      <c r="DL87" s="299"/>
      <c r="DM87" s="299"/>
      <c r="DN87" s="299"/>
      <c r="DO87" s="299"/>
      <c r="DP87" s="299"/>
      <c r="DQ87" s="299"/>
      <c r="DR87" s="299"/>
      <c r="DS87" s="299"/>
      <c r="DT87" s="299"/>
      <c r="DU87" s="299"/>
      <c r="DV87" s="299"/>
      <c r="DW87" s="299"/>
      <c r="DX87" s="299"/>
      <c r="DY87" s="299"/>
      <c r="DZ87" s="299"/>
      <c r="EA87" s="299"/>
      <c r="EB87" s="299"/>
      <c r="EC87" s="299"/>
      <c r="ED87" s="299"/>
      <c r="EE87" s="299"/>
      <c r="EF87" s="299"/>
      <c r="EG87" s="299"/>
      <c r="EH87" s="299"/>
      <c r="EI87" s="299"/>
      <c r="EJ87" s="299"/>
      <c r="EK87" s="299"/>
      <c r="EL87" s="299"/>
      <c r="EM87" s="299"/>
      <c r="EQ87" s="288"/>
      <c r="ER87" s="288"/>
      <c r="ES87" s="288"/>
      <c r="ET87" s="288"/>
      <c r="EU87" s="288"/>
      <c r="EV87" s="288"/>
      <c r="EW87" s="288"/>
      <c r="EX87" s="288"/>
      <c r="EY87" s="288"/>
      <c r="EZ87" s="288"/>
      <c r="FA87" s="288"/>
      <c r="FB87" s="288"/>
      <c r="FC87" s="288"/>
      <c r="FD87" s="288"/>
    </row>
    <row r="88" spans="1:160" s="287" customFormat="1" x14ac:dyDescent="0.35">
      <c r="A88" s="285"/>
      <c r="B88" s="285"/>
      <c r="C88" s="299"/>
      <c r="D88" s="299"/>
      <c r="E88" s="299"/>
      <c r="F88" s="299"/>
      <c r="G88" s="299"/>
      <c r="H88" s="299"/>
      <c r="I88" s="299"/>
      <c r="J88" s="299"/>
      <c r="K88" s="299"/>
      <c r="L88" s="299"/>
      <c r="M88" s="299"/>
      <c r="N88" s="299"/>
      <c r="O88" s="299"/>
      <c r="P88" s="299"/>
      <c r="Q88" s="299"/>
      <c r="R88" s="299"/>
      <c r="S88" s="299"/>
      <c r="T88" s="299"/>
      <c r="U88" s="299"/>
      <c r="V88" s="299"/>
      <c r="W88" s="299"/>
      <c r="X88" s="299"/>
      <c r="Y88" s="299"/>
      <c r="Z88" s="299"/>
      <c r="AA88" s="299"/>
      <c r="AB88" s="299"/>
      <c r="AC88" s="299"/>
      <c r="AD88" s="299"/>
      <c r="AE88" s="299"/>
      <c r="AF88" s="299"/>
      <c r="AG88" s="299"/>
      <c r="AH88" s="299"/>
      <c r="AI88" s="299"/>
      <c r="AJ88" s="299"/>
      <c r="AK88" s="299"/>
      <c r="AL88" s="299"/>
      <c r="AM88" s="299"/>
      <c r="AN88" s="299"/>
      <c r="AO88" s="299"/>
      <c r="AP88" s="299"/>
      <c r="AQ88" s="299"/>
      <c r="AR88" s="299"/>
      <c r="AS88" s="299"/>
      <c r="AT88" s="299"/>
      <c r="AU88" s="299"/>
      <c r="AV88" s="299"/>
      <c r="AW88" s="299"/>
      <c r="AX88" s="299"/>
      <c r="AY88" s="299"/>
      <c r="AZ88" s="299"/>
      <c r="BA88" s="299"/>
      <c r="BB88" s="299"/>
      <c r="BC88" s="299"/>
      <c r="BD88" s="299"/>
      <c r="BE88" s="299"/>
      <c r="BF88" s="299"/>
      <c r="BG88" s="299"/>
      <c r="BH88" s="299"/>
      <c r="BI88" s="299"/>
      <c r="BJ88" s="299"/>
      <c r="BK88" s="299"/>
      <c r="BL88" s="299"/>
      <c r="BM88" s="299"/>
      <c r="BN88" s="299"/>
      <c r="BO88" s="299"/>
      <c r="BP88" s="299"/>
      <c r="BQ88" s="299"/>
      <c r="BR88" s="299"/>
      <c r="BS88" s="299"/>
      <c r="BT88" s="299"/>
      <c r="BU88" s="299"/>
      <c r="BV88" s="299"/>
      <c r="BW88" s="299"/>
      <c r="BX88" s="299"/>
      <c r="BY88" s="299"/>
      <c r="BZ88" s="299"/>
      <c r="CA88" s="299"/>
      <c r="CB88" s="299"/>
      <c r="CC88" s="299"/>
      <c r="CD88" s="299"/>
      <c r="CE88" s="299"/>
      <c r="CF88" s="299"/>
      <c r="CG88" s="299"/>
      <c r="CH88" s="299"/>
      <c r="CI88" s="299"/>
      <c r="CJ88" s="299"/>
      <c r="CK88" s="299"/>
      <c r="CL88" s="299"/>
      <c r="CM88" s="299"/>
      <c r="CN88" s="299"/>
      <c r="CO88" s="299"/>
      <c r="CP88" s="299"/>
      <c r="CQ88" s="299"/>
      <c r="CR88" s="299"/>
      <c r="CS88" s="299"/>
      <c r="CT88" s="299"/>
      <c r="CU88" s="299"/>
      <c r="CV88" s="299"/>
      <c r="CW88" s="299"/>
      <c r="CX88" s="299"/>
      <c r="CY88" s="299"/>
      <c r="CZ88" s="299"/>
      <c r="DA88" s="299"/>
      <c r="DB88" s="299"/>
      <c r="DC88" s="299"/>
      <c r="DD88" s="299"/>
      <c r="DE88" s="299"/>
      <c r="DF88" s="299"/>
      <c r="DG88" s="299"/>
      <c r="DH88" s="299"/>
      <c r="DI88" s="299"/>
      <c r="DJ88" s="299"/>
      <c r="DK88" s="299"/>
      <c r="DL88" s="299"/>
      <c r="DM88" s="299"/>
      <c r="DN88" s="299"/>
      <c r="DO88" s="299"/>
      <c r="DP88" s="299"/>
      <c r="DQ88" s="299"/>
      <c r="DR88" s="299"/>
      <c r="DS88" s="299"/>
      <c r="DT88" s="299"/>
      <c r="DU88" s="299"/>
      <c r="DV88" s="299"/>
      <c r="DW88" s="299"/>
      <c r="DX88" s="299"/>
      <c r="DY88" s="299"/>
      <c r="DZ88" s="299"/>
      <c r="EA88" s="299"/>
      <c r="EB88" s="299"/>
      <c r="EC88" s="299"/>
      <c r="ED88" s="299"/>
      <c r="EE88" s="299"/>
      <c r="EF88" s="299"/>
      <c r="EG88" s="299"/>
      <c r="EH88" s="299"/>
      <c r="EI88" s="299"/>
      <c r="EJ88" s="299"/>
      <c r="EK88" s="299"/>
      <c r="EL88" s="299"/>
      <c r="EM88" s="299"/>
      <c r="EQ88" s="288"/>
      <c r="ER88" s="288"/>
      <c r="ES88" s="288"/>
      <c r="ET88" s="288"/>
      <c r="EU88" s="288"/>
      <c r="EV88" s="288"/>
      <c r="EW88" s="288"/>
      <c r="EX88" s="288"/>
      <c r="EY88" s="288"/>
      <c r="EZ88" s="288"/>
      <c r="FA88" s="288"/>
      <c r="FB88" s="288"/>
      <c r="FC88" s="288"/>
      <c r="FD88" s="288"/>
    </row>
    <row r="89" spans="1:160" s="287" customFormat="1" x14ac:dyDescent="0.35">
      <c r="A89" s="285"/>
      <c r="B89" s="285"/>
      <c r="C89" s="299"/>
      <c r="D89" s="299"/>
      <c r="E89" s="299"/>
      <c r="F89" s="299"/>
      <c r="G89" s="299"/>
      <c r="H89" s="299"/>
      <c r="I89" s="299"/>
      <c r="J89" s="299"/>
      <c r="K89" s="299"/>
      <c r="L89" s="299"/>
      <c r="M89" s="299"/>
      <c r="N89" s="299"/>
      <c r="O89" s="299"/>
      <c r="P89" s="299"/>
      <c r="Q89" s="299"/>
      <c r="R89" s="299"/>
      <c r="S89" s="299"/>
      <c r="T89" s="299"/>
      <c r="U89" s="299"/>
      <c r="V89" s="299"/>
      <c r="W89" s="299"/>
      <c r="X89" s="299"/>
      <c r="Y89" s="299"/>
      <c r="Z89" s="299"/>
      <c r="AA89" s="299"/>
      <c r="AB89" s="299"/>
      <c r="AC89" s="299"/>
      <c r="AD89" s="299"/>
      <c r="AE89" s="299"/>
      <c r="AF89" s="299"/>
      <c r="AG89" s="299"/>
      <c r="AH89" s="299"/>
      <c r="AI89" s="299"/>
      <c r="AJ89" s="299"/>
      <c r="AK89" s="299"/>
      <c r="AL89" s="299"/>
      <c r="AM89" s="299"/>
      <c r="AN89" s="299"/>
      <c r="AO89" s="299"/>
      <c r="AP89" s="299"/>
      <c r="AQ89" s="299"/>
      <c r="AR89" s="299"/>
      <c r="AS89" s="299"/>
      <c r="AT89" s="299"/>
      <c r="AU89" s="299"/>
      <c r="AV89" s="299"/>
      <c r="AW89" s="299"/>
      <c r="AX89" s="299"/>
      <c r="AY89" s="299"/>
      <c r="AZ89" s="299"/>
      <c r="BA89" s="299"/>
      <c r="BB89" s="299"/>
      <c r="BC89" s="299"/>
      <c r="BD89" s="299"/>
      <c r="BE89" s="299"/>
      <c r="BF89" s="299"/>
      <c r="BG89" s="299"/>
      <c r="BH89" s="299"/>
      <c r="BI89" s="299"/>
      <c r="BJ89" s="299"/>
      <c r="BK89" s="299"/>
      <c r="BL89" s="299"/>
      <c r="BM89" s="299"/>
      <c r="BN89" s="299"/>
      <c r="BO89" s="299"/>
      <c r="BP89" s="299"/>
      <c r="BQ89" s="299"/>
      <c r="BR89" s="299"/>
      <c r="BS89" s="299"/>
      <c r="BT89" s="299"/>
      <c r="BU89" s="299"/>
      <c r="BV89" s="299"/>
      <c r="BW89" s="299"/>
      <c r="BX89" s="299"/>
      <c r="BY89" s="299"/>
      <c r="BZ89" s="299"/>
      <c r="CA89" s="299"/>
      <c r="CB89" s="299"/>
      <c r="CC89" s="299"/>
      <c r="CD89" s="299"/>
      <c r="CE89" s="299"/>
      <c r="CF89" s="299"/>
      <c r="CG89" s="299"/>
      <c r="CH89" s="299"/>
      <c r="CI89" s="299"/>
      <c r="CJ89" s="299"/>
      <c r="CK89" s="299"/>
      <c r="CL89" s="299"/>
      <c r="CM89" s="299"/>
      <c r="CN89" s="299"/>
      <c r="CO89" s="299"/>
      <c r="CP89" s="299"/>
      <c r="CQ89" s="299"/>
      <c r="CR89" s="299"/>
      <c r="CS89" s="299"/>
      <c r="CT89" s="299"/>
      <c r="CU89" s="299"/>
      <c r="CV89" s="299"/>
      <c r="CW89" s="299"/>
      <c r="CX89" s="299"/>
      <c r="CY89" s="299"/>
      <c r="CZ89" s="299"/>
      <c r="DA89" s="299"/>
      <c r="DB89" s="299"/>
      <c r="DC89" s="299"/>
      <c r="DD89" s="299"/>
      <c r="DE89" s="299"/>
      <c r="DF89" s="299"/>
      <c r="DG89" s="299"/>
      <c r="DH89" s="299"/>
      <c r="DI89" s="299"/>
      <c r="DJ89" s="299"/>
      <c r="DK89" s="299"/>
      <c r="DL89" s="299"/>
      <c r="DM89" s="299"/>
      <c r="DN89" s="299"/>
      <c r="DO89" s="299"/>
      <c r="DP89" s="299"/>
      <c r="DQ89" s="299"/>
      <c r="DR89" s="299"/>
      <c r="DS89" s="299"/>
      <c r="DT89" s="299"/>
      <c r="DU89" s="299"/>
      <c r="DV89" s="299"/>
      <c r="DW89" s="299"/>
      <c r="DX89" s="299"/>
      <c r="DY89" s="299"/>
      <c r="DZ89" s="299"/>
      <c r="EA89" s="299"/>
      <c r="EB89" s="299"/>
      <c r="EC89" s="299"/>
      <c r="ED89" s="299"/>
      <c r="EE89" s="299"/>
      <c r="EF89" s="299"/>
      <c r="EG89" s="299"/>
      <c r="EH89" s="299"/>
      <c r="EI89" s="299"/>
      <c r="EJ89" s="299"/>
      <c r="EK89" s="299"/>
      <c r="EL89" s="299"/>
      <c r="EM89" s="299"/>
      <c r="EQ89" s="288"/>
      <c r="ER89" s="288"/>
      <c r="ES89" s="288"/>
      <c r="ET89" s="288"/>
      <c r="EU89" s="288"/>
      <c r="EV89" s="288"/>
      <c r="EW89" s="288"/>
      <c r="EX89" s="288"/>
      <c r="EY89" s="288"/>
      <c r="EZ89" s="288"/>
      <c r="FA89" s="288"/>
      <c r="FB89" s="288"/>
      <c r="FC89" s="288"/>
      <c r="FD89" s="288"/>
    </row>
    <row r="90" spans="1:160" s="287" customFormat="1" x14ac:dyDescent="0.35">
      <c r="A90" s="285"/>
      <c r="B90" s="285"/>
      <c r="C90" s="299"/>
      <c r="D90" s="299"/>
      <c r="E90" s="299"/>
      <c r="F90" s="299"/>
      <c r="G90" s="299"/>
      <c r="H90" s="299"/>
      <c r="I90" s="299"/>
      <c r="J90" s="299"/>
      <c r="K90" s="299"/>
      <c r="L90" s="299"/>
      <c r="M90" s="299"/>
      <c r="N90" s="299"/>
      <c r="O90" s="299"/>
      <c r="P90" s="299"/>
      <c r="Q90" s="299"/>
      <c r="R90" s="299"/>
      <c r="S90" s="299"/>
      <c r="T90" s="299"/>
      <c r="U90" s="299"/>
      <c r="V90" s="299"/>
      <c r="W90" s="299"/>
      <c r="X90" s="299"/>
      <c r="Y90" s="299"/>
      <c r="Z90" s="299"/>
      <c r="AA90" s="299"/>
      <c r="AB90" s="299"/>
      <c r="AC90" s="299"/>
      <c r="AD90" s="299"/>
      <c r="AE90" s="299"/>
      <c r="AF90" s="299"/>
      <c r="AG90" s="299"/>
      <c r="AH90" s="299"/>
      <c r="AI90" s="299"/>
      <c r="AJ90" s="299"/>
      <c r="AK90" s="299"/>
      <c r="AL90" s="299"/>
      <c r="AM90" s="299"/>
      <c r="AN90" s="299"/>
      <c r="AO90" s="299"/>
      <c r="AP90" s="299"/>
      <c r="AQ90" s="299"/>
      <c r="AR90" s="299"/>
      <c r="AS90" s="299"/>
      <c r="AT90" s="299"/>
      <c r="AU90" s="299"/>
      <c r="AV90" s="299"/>
      <c r="AW90" s="299"/>
      <c r="AX90" s="299"/>
      <c r="AY90" s="299"/>
      <c r="AZ90" s="299"/>
      <c r="BA90" s="299"/>
      <c r="BB90" s="299"/>
      <c r="BC90" s="299"/>
      <c r="BD90" s="299"/>
      <c r="BE90" s="299"/>
      <c r="BF90" s="299"/>
      <c r="BG90" s="299"/>
      <c r="BH90" s="299"/>
      <c r="BI90" s="299"/>
      <c r="BJ90" s="299"/>
      <c r="BK90" s="299"/>
      <c r="BL90" s="299"/>
      <c r="BM90" s="299"/>
      <c r="BN90" s="299"/>
      <c r="BO90" s="299"/>
      <c r="BP90" s="299"/>
      <c r="BQ90" s="299"/>
      <c r="BR90" s="299"/>
      <c r="BS90" s="299"/>
      <c r="BT90" s="299"/>
      <c r="BU90" s="299"/>
      <c r="BV90" s="299"/>
      <c r="BW90" s="299"/>
      <c r="BX90" s="299"/>
      <c r="BY90" s="299"/>
      <c r="BZ90" s="299"/>
      <c r="CA90" s="299"/>
      <c r="CB90" s="299"/>
      <c r="CC90" s="299"/>
      <c r="CD90" s="299"/>
      <c r="CE90" s="299"/>
      <c r="CF90" s="299"/>
      <c r="CG90" s="299"/>
      <c r="CH90" s="299"/>
      <c r="CI90" s="299"/>
      <c r="CJ90" s="299"/>
      <c r="CK90" s="299"/>
      <c r="CL90" s="299"/>
      <c r="CM90" s="299"/>
      <c r="CN90" s="299"/>
      <c r="CO90" s="299"/>
      <c r="CP90" s="299"/>
      <c r="CQ90" s="299"/>
      <c r="CR90" s="299"/>
      <c r="CS90" s="299"/>
      <c r="CT90" s="299"/>
      <c r="CU90" s="299"/>
      <c r="CV90" s="299"/>
      <c r="CW90" s="299"/>
      <c r="CX90" s="299"/>
      <c r="CY90" s="299"/>
      <c r="CZ90" s="299"/>
      <c r="DA90" s="299"/>
      <c r="DB90" s="299"/>
      <c r="DC90" s="299"/>
      <c r="DD90" s="299"/>
      <c r="DE90" s="299"/>
      <c r="DF90" s="299"/>
      <c r="DG90" s="299"/>
      <c r="DH90" s="299"/>
      <c r="DI90" s="299"/>
      <c r="DJ90" s="299"/>
      <c r="DK90" s="299"/>
      <c r="DL90" s="299"/>
      <c r="DM90" s="299"/>
      <c r="DN90" s="299"/>
      <c r="DO90" s="299"/>
      <c r="DP90" s="299"/>
      <c r="DQ90" s="299"/>
      <c r="DR90" s="299"/>
      <c r="DS90" s="299"/>
      <c r="DT90" s="299"/>
      <c r="DU90" s="299"/>
      <c r="DV90" s="299"/>
      <c r="DW90" s="299"/>
      <c r="DX90" s="299"/>
      <c r="DY90" s="299"/>
      <c r="DZ90" s="299"/>
      <c r="EA90" s="299"/>
      <c r="EB90" s="299"/>
      <c r="EC90" s="299"/>
      <c r="ED90" s="299"/>
      <c r="EE90" s="299"/>
      <c r="EF90" s="299"/>
      <c r="EG90" s="299"/>
      <c r="EH90" s="299"/>
      <c r="EI90" s="299"/>
      <c r="EJ90" s="299"/>
      <c r="EK90" s="299"/>
      <c r="EL90" s="299"/>
      <c r="EM90" s="299"/>
      <c r="EQ90" s="288"/>
      <c r="ER90" s="288"/>
      <c r="ES90" s="288"/>
      <c r="ET90" s="288"/>
      <c r="EU90" s="288"/>
      <c r="EV90" s="288"/>
      <c r="EW90" s="288"/>
      <c r="EX90" s="288"/>
      <c r="EY90" s="288"/>
      <c r="EZ90" s="288"/>
      <c r="FA90" s="288"/>
      <c r="FB90" s="288"/>
      <c r="FC90" s="288"/>
      <c r="FD90" s="288"/>
    </row>
    <row r="91" spans="1:160" s="287" customFormat="1" x14ac:dyDescent="0.35">
      <c r="A91" s="285"/>
      <c r="B91" s="285"/>
      <c r="C91" s="299"/>
      <c r="D91" s="299"/>
      <c r="E91" s="299"/>
      <c r="F91" s="299"/>
      <c r="G91" s="299"/>
      <c r="H91" s="299"/>
      <c r="I91" s="299"/>
      <c r="J91" s="299"/>
      <c r="K91" s="299"/>
      <c r="L91" s="299"/>
      <c r="M91" s="299"/>
      <c r="N91" s="299"/>
      <c r="O91" s="299"/>
      <c r="P91" s="299"/>
      <c r="Q91" s="299"/>
      <c r="R91" s="299"/>
      <c r="S91" s="299"/>
      <c r="T91" s="299"/>
      <c r="U91" s="299"/>
      <c r="V91" s="299"/>
      <c r="W91" s="299"/>
      <c r="X91" s="299"/>
      <c r="Y91" s="299"/>
      <c r="Z91" s="299"/>
      <c r="AA91" s="299"/>
      <c r="AB91" s="299"/>
      <c r="AC91" s="299"/>
      <c r="AD91" s="299"/>
      <c r="AE91" s="299"/>
      <c r="AF91" s="299"/>
      <c r="AG91" s="299"/>
      <c r="AH91" s="299"/>
      <c r="AI91" s="299"/>
      <c r="AJ91" s="299"/>
      <c r="AK91" s="299"/>
      <c r="AL91" s="299"/>
      <c r="AM91" s="299"/>
      <c r="AN91" s="299"/>
      <c r="AO91" s="299"/>
      <c r="AP91" s="299"/>
      <c r="AQ91" s="299"/>
      <c r="AR91" s="299"/>
      <c r="AS91" s="299"/>
      <c r="AT91" s="299"/>
      <c r="AU91" s="299"/>
      <c r="AV91" s="299"/>
      <c r="AW91" s="299"/>
      <c r="AX91" s="299"/>
      <c r="AY91" s="299"/>
      <c r="AZ91" s="299"/>
      <c r="BA91" s="299"/>
      <c r="BB91" s="299"/>
      <c r="BC91" s="299"/>
      <c r="BD91" s="299"/>
      <c r="BE91" s="299"/>
      <c r="BF91" s="299"/>
      <c r="BG91" s="299"/>
      <c r="BH91" s="299"/>
      <c r="BI91" s="299"/>
      <c r="BJ91" s="299"/>
      <c r="BK91" s="299"/>
      <c r="BL91" s="299"/>
      <c r="BM91" s="299"/>
      <c r="BN91" s="299"/>
      <c r="BO91" s="299"/>
      <c r="BP91" s="299"/>
      <c r="BQ91" s="299"/>
      <c r="BR91" s="299"/>
      <c r="BS91" s="299"/>
      <c r="BT91" s="299"/>
      <c r="BU91" s="299"/>
      <c r="BV91" s="299"/>
      <c r="BW91" s="299"/>
      <c r="BX91" s="299"/>
      <c r="BY91" s="299"/>
      <c r="BZ91" s="299"/>
      <c r="CA91" s="299"/>
      <c r="CB91" s="299"/>
      <c r="CC91" s="299"/>
      <c r="CD91" s="299"/>
      <c r="CE91" s="299"/>
      <c r="CF91" s="299"/>
      <c r="CG91" s="299"/>
      <c r="CH91" s="299"/>
      <c r="CI91" s="299"/>
      <c r="CJ91" s="299"/>
      <c r="CK91" s="299"/>
      <c r="CL91" s="299"/>
      <c r="CM91" s="299"/>
      <c r="CN91" s="299"/>
      <c r="CO91" s="299"/>
      <c r="CP91" s="299"/>
      <c r="CQ91" s="299"/>
      <c r="CR91" s="299"/>
      <c r="CS91" s="299"/>
      <c r="CT91" s="299"/>
      <c r="CU91" s="299"/>
      <c r="CV91" s="299"/>
      <c r="CW91" s="299"/>
      <c r="CX91" s="299"/>
      <c r="CY91" s="299"/>
      <c r="CZ91" s="299"/>
      <c r="DA91" s="299"/>
      <c r="DB91" s="299"/>
      <c r="DC91" s="299"/>
      <c r="DD91" s="299"/>
      <c r="DE91" s="299"/>
      <c r="DF91" s="299"/>
      <c r="DG91" s="299"/>
      <c r="DH91" s="299"/>
      <c r="DI91" s="299"/>
      <c r="DJ91" s="299"/>
      <c r="DK91" s="299"/>
      <c r="DL91" s="299"/>
      <c r="DM91" s="299"/>
      <c r="DN91" s="299"/>
      <c r="DO91" s="299"/>
      <c r="DP91" s="299"/>
      <c r="DQ91" s="299"/>
      <c r="DR91" s="299"/>
      <c r="DS91" s="299"/>
      <c r="DT91" s="299"/>
      <c r="DU91" s="299"/>
      <c r="DV91" s="299"/>
      <c r="DW91" s="299"/>
      <c r="DX91" s="299"/>
      <c r="DY91" s="299"/>
      <c r="DZ91" s="299"/>
      <c r="EA91" s="299"/>
      <c r="EB91" s="299"/>
      <c r="EC91" s="299"/>
      <c r="ED91" s="299"/>
      <c r="EE91" s="299"/>
      <c r="EF91" s="299"/>
      <c r="EG91" s="299"/>
      <c r="EH91" s="299"/>
      <c r="EI91" s="299"/>
      <c r="EJ91" s="299"/>
      <c r="EK91" s="299"/>
      <c r="EL91" s="299"/>
      <c r="EM91" s="299"/>
      <c r="EQ91" s="288"/>
      <c r="ER91" s="288"/>
      <c r="ES91" s="288"/>
      <c r="ET91" s="288"/>
      <c r="EU91" s="288"/>
      <c r="EV91" s="288"/>
      <c r="EW91" s="288"/>
      <c r="EX91" s="288"/>
      <c r="EY91" s="288"/>
      <c r="EZ91" s="288"/>
      <c r="FA91" s="288"/>
      <c r="FB91" s="288"/>
      <c r="FC91" s="288"/>
      <c r="FD91" s="288"/>
    </row>
    <row r="92" spans="1:160" s="287" customFormat="1" x14ac:dyDescent="0.35">
      <c r="A92" s="285"/>
      <c r="B92" s="285"/>
      <c r="C92" s="299"/>
      <c r="D92" s="299"/>
      <c r="E92" s="299"/>
      <c r="F92" s="299"/>
      <c r="G92" s="299"/>
      <c r="H92" s="299"/>
      <c r="I92" s="299"/>
      <c r="J92" s="299"/>
      <c r="K92" s="299"/>
      <c r="L92" s="299"/>
      <c r="M92" s="299"/>
      <c r="N92" s="299"/>
      <c r="O92" s="299"/>
      <c r="P92" s="299"/>
      <c r="Q92" s="299"/>
      <c r="R92" s="299"/>
      <c r="S92" s="299"/>
      <c r="T92" s="299"/>
      <c r="U92" s="299"/>
      <c r="V92" s="299"/>
      <c r="W92" s="299"/>
      <c r="X92" s="299"/>
      <c r="Y92" s="299"/>
      <c r="Z92" s="299"/>
      <c r="AA92" s="299"/>
      <c r="AB92" s="299"/>
      <c r="AC92" s="299"/>
      <c r="AD92" s="299"/>
      <c r="AE92" s="299"/>
      <c r="AF92" s="299"/>
      <c r="AG92" s="299"/>
      <c r="AH92" s="299"/>
      <c r="AI92" s="299"/>
      <c r="AJ92" s="299"/>
      <c r="AK92" s="299"/>
      <c r="AL92" s="299"/>
      <c r="AM92" s="299"/>
      <c r="AN92" s="299"/>
      <c r="AO92" s="299"/>
      <c r="AP92" s="299"/>
      <c r="AQ92" s="299"/>
      <c r="AR92" s="299"/>
      <c r="AS92" s="299"/>
      <c r="AT92" s="299"/>
      <c r="AU92" s="299"/>
      <c r="AV92" s="299"/>
      <c r="AW92" s="299"/>
      <c r="AX92" s="299"/>
      <c r="AY92" s="299"/>
      <c r="AZ92" s="299"/>
      <c r="BA92" s="299"/>
      <c r="BB92" s="299"/>
      <c r="BC92" s="299"/>
      <c r="BD92" s="299"/>
      <c r="BE92" s="299"/>
      <c r="BF92" s="299"/>
      <c r="BG92" s="299"/>
      <c r="BH92" s="299"/>
      <c r="BI92" s="299"/>
      <c r="BJ92" s="299"/>
      <c r="BK92" s="299"/>
      <c r="BL92" s="299"/>
      <c r="BM92" s="299"/>
      <c r="BN92" s="299"/>
      <c r="BO92" s="299"/>
      <c r="BP92" s="299"/>
      <c r="BQ92" s="299"/>
      <c r="BR92" s="299"/>
      <c r="BS92" s="299"/>
      <c r="BT92" s="299"/>
      <c r="BU92" s="299"/>
      <c r="BV92" s="299"/>
      <c r="BW92" s="299"/>
      <c r="BX92" s="299"/>
      <c r="BY92" s="299"/>
      <c r="BZ92" s="299"/>
      <c r="CA92" s="299"/>
      <c r="CB92" s="299"/>
      <c r="CC92" s="299"/>
      <c r="CD92" s="299"/>
      <c r="CE92" s="299"/>
      <c r="CF92" s="299"/>
      <c r="CG92" s="299"/>
      <c r="CH92" s="299"/>
      <c r="CI92" s="299"/>
      <c r="CJ92" s="299"/>
      <c r="CK92" s="299"/>
      <c r="CL92" s="299"/>
      <c r="CM92" s="299"/>
      <c r="CN92" s="299"/>
      <c r="CO92" s="299"/>
      <c r="CP92" s="299"/>
      <c r="CQ92" s="299"/>
      <c r="CR92" s="299"/>
      <c r="CS92" s="299"/>
      <c r="CT92" s="299"/>
      <c r="CU92" s="299"/>
      <c r="CV92" s="299"/>
      <c r="CW92" s="299"/>
      <c r="CX92" s="299"/>
      <c r="CY92" s="299"/>
      <c r="CZ92" s="299"/>
      <c r="DA92" s="299"/>
      <c r="DB92" s="299"/>
      <c r="DC92" s="299"/>
      <c r="DD92" s="299"/>
      <c r="DE92" s="299"/>
      <c r="DF92" s="299"/>
      <c r="DG92" s="299"/>
      <c r="DH92" s="299"/>
      <c r="DI92" s="299"/>
      <c r="DJ92" s="299"/>
      <c r="DK92" s="299"/>
      <c r="DL92" s="299"/>
      <c r="DM92" s="299"/>
      <c r="DN92" s="299"/>
      <c r="DO92" s="299"/>
      <c r="DP92" s="299"/>
      <c r="DQ92" s="299"/>
      <c r="DR92" s="299"/>
      <c r="DS92" s="299"/>
      <c r="DT92" s="299"/>
      <c r="DU92" s="299"/>
      <c r="DV92" s="299"/>
      <c r="DW92" s="299"/>
      <c r="DX92" s="299"/>
      <c r="DY92" s="299"/>
      <c r="DZ92" s="299"/>
      <c r="EA92" s="299"/>
      <c r="EB92" s="299"/>
      <c r="EC92" s="299"/>
      <c r="ED92" s="299"/>
      <c r="EE92" s="299"/>
      <c r="EF92" s="299"/>
      <c r="EG92" s="299"/>
      <c r="EH92" s="299"/>
      <c r="EI92" s="299"/>
      <c r="EJ92" s="299"/>
      <c r="EK92" s="299"/>
      <c r="EL92" s="299"/>
      <c r="EM92" s="299"/>
      <c r="EQ92" s="288"/>
      <c r="ER92" s="288"/>
      <c r="ES92" s="288"/>
      <c r="ET92" s="288"/>
      <c r="EU92" s="288"/>
      <c r="EV92" s="288"/>
      <c r="EW92" s="288"/>
      <c r="EX92" s="288"/>
      <c r="EY92" s="288"/>
      <c r="EZ92" s="288"/>
      <c r="FA92" s="288"/>
      <c r="FB92" s="288"/>
      <c r="FC92" s="288"/>
      <c r="FD92" s="288"/>
    </row>
    <row r="93" spans="1:160" s="287" customFormat="1" x14ac:dyDescent="0.35">
      <c r="A93" s="285"/>
      <c r="B93" s="285"/>
      <c r="C93" s="299"/>
      <c r="D93" s="299"/>
      <c r="E93" s="299"/>
      <c r="F93" s="299"/>
      <c r="G93" s="299"/>
      <c r="H93" s="299"/>
      <c r="I93" s="299"/>
      <c r="J93" s="299"/>
      <c r="K93" s="299"/>
      <c r="L93" s="299"/>
      <c r="M93" s="299"/>
      <c r="N93" s="299"/>
      <c r="O93" s="299"/>
      <c r="P93" s="299"/>
      <c r="Q93" s="299"/>
      <c r="R93" s="299"/>
      <c r="S93" s="299"/>
      <c r="T93" s="299"/>
      <c r="U93" s="299"/>
      <c r="V93" s="299"/>
      <c r="W93" s="299"/>
      <c r="X93" s="299"/>
      <c r="Y93" s="299"/>
      <c r="Z93" s="299"/>
      <c r="AA93" s="299"/>
      <c r="AB93" s="299"/>
      <c r="AC93" s="299"/>
      <c r="AD93" s="299"/>
      <c r="AE93" s="299"/>
      <c r="AF93" s="299"/>
      <c r="AG93" s="299"/>
      <c r="AH93" s="299"/>
      <c r="AI93" s="299"/>
      <c r="AJ93" s="299"/>
      <c r="AK93" s="299"/>
      <c r="AL93" s="299"/>
      <c r="AM93" s="299"/>
      <c r="AN93" s="299"/>
      <c r="AO93" s="299"/>
      <c r="AP93" s="299"/>
      <c r="AQ93" s="299"/>
      <c r="AR93" s="299"/>
      <c r="AS93" s="299"/>
      <c r="AT93" s="299"/>
      <c r="AU93" s="299"/>
      <c r="AV93" s="299"/>
      <c r="AW93" s="299"/>
      <c r="AX93" s="299"/>
      <c r="AY93" s="299"/>
      <c r="AZ93" s="299"/>
      <c r="BA93" s="299"/>
      <c r="BB93" s="299"/>
      <c r="BC93" s="299"/>
      <c r="BD93" s="299"/>
      <c r="BE93" s="299"/>
      <c r="BF93" s="299"/>
      <c r="BG93" s="299"/>
      <c r="BH93" s="299"/>
      <c r="BI93" s="299"/>
      <c r="BJ93" s="299"/>
      <c r="BK93" s="299"/>
      <c r="BL93" s="299"/>
      <c r="BM93" s="299"/>
      <c r="BN93" s="299"/>
      <c r="BO93" s="299"/>
      <c r="BP93" s="299"/>
      <c r="BQ93" s="299"/>
      <c r="BR93" s="299"/>
      <c r="BS93" s="299"/>
      <c r="BT93" s="299"/>
      <c r="BU93" s="299"/>
      <c r="BV93" s="299"/>
      <c r="BW93" s="299"/>
      <c r="BX93" s="299"/>
      <c r="BY93" s="299"/>
      <c r="BZ93" s="299"/>
      <c r="CA93" s="299"/>
      <c r="CB93" s="299"/>
      <c r="CC93" s="299"/>
      <c r="CD93" s="299"/>
      <c r="CE93" s="299"/>
      <c r="CF93" s="299"/>
      <c r="CG93" s="299"/>
      <c r="CH93" s="299"/>
      <c r="CI93" s="299"/>
      <c r="CJ93" s="299"/>
      <c r="CK93" s="299"/>
      <c r="CL93" s="299"/>
      <c r="CM93" s="299"/>
      <c r="CN93" s="299"/>
      <c r="CO93" s="299"/>
      <c r="CP93" s="299"/>
      <c r="CQ93" s="299"/>
      <c r="CR93" s="299"/>
      <c r="CS93" s="299"/>
      <c r="CT93" s="299"/>
      <c r="CU93" s="299"/>
      <c r="CV93" s="299"/>
      <c r="CW93" s="299"/>
      <c r="CX93" s="299"/>
      <c r="CY93" s="299"/>
      <c r="CZ93" s="299"/>
      <c r="DA93" s="299"/>
      <c r="DB93" s="299"/>
      <c r="DC93" s="299"/>
      <c r="DD93" s="299"/>
      <c r="DE93" s="299"/>
      <c r="DF93" s="299"/>
      <c r="DG93" s="299"/>
      <c r="DH93" s="299"/>
      <c r="DI93" s="299"/>
      <c r="DJ93" s="299"/>
      <c r="DK93" s="299"/>
      <c r="DL93" s="299"/>
      <c r="DM93" s="299"/>
      <c r="DN93" s="299"/>
      <c r="DO93" s="299"/>
      <c r="DP93" s="299"/>
      <c r="DQ93" s="299"/>
      <c r="DR93" s="299"/>
      <c r="DS93" s="299"/>
      <c r="DT93" s="299"/>
      <c r="DU93" s="299"/>
      <c r="DV93" s="299"/>
      <c r="DW93" s="299"/>
      <c r="DX93" s="299"/>
      <c r="DY93" s="299"/>
      <c r="DZ93" s="299"/>
      <c r="EA93" s="299"/>
      <c r="EB93" s="299"/>
      <c r="EC93" s="299"/>
      <c r="ED93" s="299"/>
      <c r="EE93" s="299"/>
      <c r="EF93" s="299"/>
      <c r="EG93" s="299"/>
      <c r="EH93" s="299"/>
      <c r="EI93" s="299"/>
      <c r="EJ93" s="299"/>
      <c r="EK93" s="299"/>
      <c r="EL93" s="299"/>
      <c r="EM93" s="299"/>
      <c r="EQ93" s="288"/>
      <c r="ER93" s="288"/>
      <c r="ES93" s="288"/>
      <c r="ET93" s="288"/>
      <c r="EU93" s="288"/>
      <c r="EV93" s="288"/>
      <c r="EW93" s="288"/>
      <c r="EX93" s="288"/>
      <c r="EY93" s="288"/>
      <c r="EZ93" s="288"/>
      <c r="FA93" s="288"/>
      <c r="FB93" s="288"/>
      <c r="FC93" s="288"/>
      <c r="FD93" s="288"/>
    </row>
    <row r="94" spans="1:160" s="287" customFormat="1" x14ac:dyDescent="0.35">
      <c r="A94" s="285"/>
      <c r="B94" s="285"/>
      <c r="C94" s="299"/>
      <c r="D94" s="299"/>
      <c r="E94" s="299"/>
      <c r="F94" s="299"/>
      <c r="G94" s="299"/>
      <c r="H94" s="299"/>
      <c r="I94" s="299"/>
      <c r="J94" s="299"/>
      <c r="K94" s="299"/>
      <c r="L94" s="299"/>
      <c r="M94" s="299"/>
      <c r="N94" s="299"/>
      <c r="O94" s="299"/>
      <c r="P94" s="299"/>
      <c r="Q94" s="299"/>
      <c r="R94" s="299"/>
      <c r="S94" s="299"/>
      <c r="T94" s="299"/>
      <c r="U94" s="299"/>
      <c r="V94" s="299"/>
      <c r="W94" s="299"/>
      <c r="X94" s="299"/>
      <c r="Y94" s="299"/>
      <c r="Z94" s="299"/>
      <c r="AA94" s="299"/>
      <c r="AB94" s="299"/>
      <c r="AC94" s="299"/>
      <c r="AD94" s="299"/>
      <c r="AE94" s="299"/>
      <c r="AF94" s="299"/>
      <c r="AG94" s="299"/>
      <c r="AH94" s="299"/>
      <c r="AI94" s="299"/>
      <c r="AJ94" s="299"/>
      <c r="AK94" s="299"/>
      <c r="AL94" s="299"/>
      <c r="AM94" s="299"/>
      <c r="AN94" s="299"/>
      <c r="AO94" s="299"/>
      <c r="AP94" s="299"/>
      <c r="AQ94" s="299"/>
      <c r="AR94" s="299"/>
      <c r="AS94" s="299"/>
      <c r="AT94" s="299"/>
      <c r="AU94" s="299"/>
      <c r="AV94" s="299"/>
      <c r="AW94" s="299"/>
      <c r="AX94" s="299"/>
      <c r="AY94" s="299"/>
      <c r="AZ94" s="299"/>
      <c r="BA94" s="299"/>
      <c r="BB94" s="299"/>
      <c r="BC94" s="299"/>
      <c r="BD94" s="299"/>
      <c r="BE94" s="299"/>
      <c r="BF94" s="299"/>
      <c r="BG94" s="299"/>
      <c r="BH94" s="299"/>
      <c r="BI94" s="299"/>
      <c r="BJ94" s="299"/>
      <c r="BK94" s="299"/>
      <c r="BL94" s="299"/>
      <c r="BM94" s="299"/>
      <c r="BN94" s="299"/>
      <c r="BO94" s="299"/>
      <c r="BP94" s="299"/>
      <c r="BQ94" s="299"/>
      <c r="BR94" s="299"/>
      <c r="BS94" s="299"/>
      <c r="BT94" s="299"/>
      <c r="BU94" s="299"/>
      <c r="BV94" s="299"/>
      <c r="BW94" s="299"/>
      <c r="BX94" s="299"/>
      <c r="BY94" s="299"/>
      <c r="BZ94" s="299"/>
      <c r="CA94" s="299"/>
      <c r="CB94" s="299"/>
      <c r="CC94" s="299"/>
      <c r="CD94" s="299"/>
      <c r="CE94" s="299"/>
      <c r="CF94" s="299"/>
      <c r="CG94" s="299"/>
      <c r="CH94" s="299"/>
      <c r="CI94" s="299"/>
      <c r="CJ94" s="299"/>
      <c r="CK94" s="299"/>
      <c r="CL94" s="299"/>
      <c r="CM94" s="299"/>
      <c r="CN94" s="299"/>
      <c r="CO94" s="299"/>
      <c r="CP94" s="299"/>
      <c r="CQ94" s="299"/>
      <c r="CR94" s="299"/>
      <c r="CS94" s="299"/>
      <c r="CT94" s="299"/>
      <c r="CU94" s="299"/>
      <c r="CV94" s="299"/>
      <c r="CW94" s="299"/>
      <c r="CX94" s="299"/>
      <c r="CY94" s="299"/>
      <c r="CZ94" s="299"/>
      <c r="DA94" s="299"/>
      <c r="DB94" s="299"/>
      <c r="DC94" s="299"/>
      <c r="DD94" s="299"/>
      <c r="DE94" s="299"/>
      <c r="DF94" s="299"/>
      <c r="DG94" s="299"/>
      <c r="DH94" s="299"/>
      <c r="DI94" s="299"/>
      <c r="DJ94" s="299"/>
      <c r="DK94" s="299"/>
      <c r="DL94" s="299"/>
      <c r="DM94" s="299"/>
      <c r="DN94" s="299"/>
      <c r="DO94" s="299"/>
      <c r="DP94" s="299"/>
      <c r="DQ94" s="299"/>
      <c r="DR94" s="299"/>
      <c r="DS94" s="299"/>
      <c r="DT94" s="299"/>
      <c r="DU94" s="299"/>
      <c r="DV94" s="299"/>
      <c r="DW94" s="299"/>
      <c r="DX94" s="299"/>
      <c r="DY94" s="299"/>
      <c r="DZ94" s="299"/>
      <c r="EA94" s="299"/>
      <c r="EB94" s="299"/>
      <c r="EC94" s="299"/>
      <c r="ED94" s="299"/>
      <c r="EE94" s="299"/>
      <c r="EF94" s="299"/>
      <c r="EG94" s="299"/>
      <c r="EH94" s="299"/>
      <c r="EI94" s="299"/>
      <c r="EJ94" s="299"/>
      <c r="EK94" s="299"/>
      <c r="EL94" s="299"/>
      <c r="EM94" s="299"/>
      <c r="EQ94" s="288"/>
      <c r="ER94" s="288"/>
      <c r="ES94" s="288"/>
      <c r="ET94" s="288"/>
      <c r="EU94" s="288"/>
      <c r="EV94" s="288"/>
      <c r="EW94" s="288"/>
      <c r="EX94" s="288"/>
      <c r="EY94" s="288"/>
      <c r="EZ94" s="288"/>
      <c r="FA94" s="288"/>
      <c r="FB94" s="288"/>
      <c r="FC94" s="288"/>
      <c r="FD94" s="288"/>
    </row>
    <row r="95" spans="1:160" s="287" customFormat="1" x14ac:dyDescent="0.35">
      <c r="A95" s="285"/>
      <c r="B95" s="285"/>
      <c r="C95" s="299"/>
      <c r="D95" s="299"/>
      <c r="E95" s="299"/>
      <c r="F95" s="299"/>
      <c r="G95" s="299"/>
      <c r="H95" s="299"/>
      <c r="I95" s="299"/>
      <c r="J95" s="299"/>
      <c r="K95" s="299"/>
      <c r="L95" s="299"/>
      <c r="M95" s="299"/>
      <c r="N95" s="299"/>
      <c r="O95" s="299"/>
      <c r="P95" s="299"/>
      <c r="Q95" s="299"/>
      <c r="R95" s="299"/>
      <c r="S95" s="299"/>
      <c r="T95" s="299"/>
      <c r="U95" s="299"/>
      <c r="V95" s="299"/>
      <c r="W95" s="299"/>
      <c r="X95" s="299"/>
      <c r="Y95" s="299"/>
      <c r="Z95" s="299"/>
      <c r="AA95" s="299"/>
      <c r="AB95" s="299"/>
      <c r="AC95" s="299"/>
      <c r="AD95" s="299"/>
      <c r="AE95" s="299"/>
      <c r="AF95" s="299"/>
      <c r="AG95" s="299"/>
      <c r="AH95" s="299"/>
      <c r="AI95" s="299"/>
      <c r="AJ95" s="299"/>
      <c r="AK95" s="299"/>
      <c r="AL95" s="299"/>
      <c r="AM95" s="299"/>
      <c r="AN95" s="299"/>
      <c r="AO95" s="299"/>
      <c r="AP95" s="299"/>
      <c r="AQ95" s="299"/>
      <c r="AR95" s="299"/>
      <c r="AS95" s="299"/>
      <c r="AT95" s="299"/>
      <c r="AU95" s="299"/>
      <c r="AV95" s="299"/>
      <c r="AW95" s="299"/>
      <c r="AX95" s="299"/>
      <c r="AY95" s="299"/>
      <c r="AZ95" s="299"/>
      <c r="BA95" s="299"/>
      <c r="BB95" s="299"/>
      <c r="BC95" s="299"/>
      <c r="BD95" s="299"/>
      <c r="BE95" s="299"/>
      <c r="BF95" s="299"/>
      <c r="BG95" s="299"/>
      <c r="BH95" s="299"/>
      <c r="BI95" s="299"/>
      <c r="BJ95" s="299"/>
      <c r="BK95" s="299"/>
      <c r="BL95" s="299"/>
      <c r="BM95" s="299"/>
      <c r="BN95" s="299"/>
      <c r="BO95" s="299"/>
      <c r="BP95" s="299"/>
      <c r="BQ95" s="299"/>
      <c r="BR95" s="299"/>
      <c r="BS95" s="299"/>
      <c r="BT95" s="299"/>
      <c r="BU95" s="299"/>
      <c r="BV95" s="299"/>
      <c r="BW95" s="299"/>
      <c r="BX95" s="299"/>
      <c r="BY95" s="299"/>
      <c r="BZ95" s="299"/>
      <c r="CA95" s="299"/>
      <c r="CB95" s="299"/>
      <c r="CC95" s="299"/>
      <c r="CD95" s="299"/>
      <c r="CE95" s="299"/>
      <c r="CF95" s="299"/>
      <c r="CG95" s="299"/>
      <c r="CH95" s="299"/>
      <c r="CI95" s="299"/>
      <c r="CJ95" s="299"/>
      <c r="CK95" s="299"/>
      <c r="CL95" s="299"/>
      <c r="CM95" s="299"/>
      <c r="CN95" s="299"/>
      <c r="CO95" s="299"/>
      <c r="CP95" s="299"/>
      <c r="CQ95" s="299"/>
      <c r="CR95" s="299"/>
      <c r="CS95" s="299"/>
      <c r="CT95" s="299"/>
      <c r="CU95" s="299"/>
      <c r="CV95" s="299"/>
      <c r="CW95" s="299"/>
      <c r="CX95" s="299"/>
      <c r="CY95" s="299"/>
      <c r="CZ95" s="299"/>
      <c r="DA95" s="299"/>
      <c r="DB95" s="299"/>
      <c r="DC95" s="299"/>
      <c r="DD95" s="299"/>
      <c r="DE95" s="299"/>
      <c r="DF95" s="299"/>
      <c r="DG95" s="299"/>
      <c r="DH95" s="299"/>
      <c r="DI95" s="299"/>
      <c r="DJ95" s="299"/>
      <c r="DK95" s="299"/>
      <c r="DL95" s="299"/>
      <c r="DM95" s="299"/>
      <c r="DN95" s="299"/>
      <c r="DO95" s="299"/>
      <c r="DP95" s="299"/>
      <c r="DQ95" s="299"/>
      <c r="DR95" s="299"/>
      <c r="DS95" s="299"/>
      <c r="DT95" s="299"/>
      <c r="DU95" s="299"/>
      <c r="DV95" s="299"/>
      <c r="DW95" s="299"/>
      <c r="DX95" s="299"/>
      <c r="DY95" s="299"/>
      <c r="DZ95" s="299"/>
      <c r="EA95" s="299"/>
      <c r="EB95" s="299"/>
      <c r="EC95" s="299"/>
      <c r="ED95" s="299"/>
      <c r="EE95" s="299"/>
      <c r="EF95" s="299"/>
      <c r="EG95" s="299"/>
      <c r="EH95" s="299"/>
      <c r="EI95" s="299"/>
      <c r="EJ95" s="299"/>
      <c r="EK95" s="299"/>
      <c r="EL95" s="299"/>
      <c r="EM95" s="299"/>
      <c r="EQ95" s="288"/>
      <c r="ER95" s="288"/>
      <c r="ES95" s="288"/>
      <c r="ET95" s="288"/>
      <c r="EU95" s="288"/>
      <c r="EV95" s="288"/>
      <c r="EW95" s="288"/>
      <c r="EX95" s="288"/>
      <c r="EY95" s="288"/>
      <c r="EZ95" s="288"/>
      <c r="FA95" s="288"/>
      <c r="FB95" s="288"/>
      <c r="FC95" s="288"/>
      <c r="FD95" s="288"/>
    </row>
    <row r="96" spans="1:160" s="287" customFormat="1" x14ac:dyDescent="0.35">
      <c r="A96" s="285"/>
      <c r="B96" s="285"/>
      <c r="C96" s="299"/>
      <c r="D96" s="299"/>
      <c r="E96" s="299"/>
      <c r="F96" s="299"/>
      <c r="G96" s="299"/>
      <c r="H96" s="299"/>
      <c r="I96" s="299"/>
      <c r="J96" s="299"/>
      <c r="K96" s="299"/>
      <c r="L96" s="299"/>
      <c r="M96" s="299"/>
      <c r="N96" s="299"/>
      <c r="O96" s="299"/>
      <c r="P96" s="299"/>
      <c r="Q96" s="299"/>
      <c r="R96" s="299"/>
      <c r="S96" s="299"/>
      <c r="T96" s="299"/>
      <c r="U96" s="299"/>
      <c r="V96" s="299"/>
      <c r="W96" s="299"/>
      <c r="X96" s="299"/>
      <c r="Y96" s="299"/>
      <c r="Z96" s="299"/>
      <c r="AA96" s="299"/>
      <c r="AB96" s="299"/>
      <c r="AC96" s="299"/>
      <c r="AD96" s="299"/>
      <c r="AE96" s="299"/>
      <c r="AF96" s="299"/>
      <c r="AG96" s="299"/>
      <c r="AH96" s="299"/>
      <c r="AI96" s="299"/>
      <c r="AJ96" s="299"/>
      <c r="AK96" s="299"/>
      <c r="AL96" s="299"/>
      <c r="AM96" s="299"/>
      <c r="AN96" s="299"/>
      <c r="AO96" s="299"/>
      <c r="AP96" s="299"/>
      <c r="AQ96" s="299"/>
      <c r="AR96" s="299"/>
      <c r="AS96" s="299"/>
      <c r="AT96" s="299"/>
      <c r="AU96" s="299"/>
      <c r="AV96" s="299"/>
      <c r="AW96" s="299"/>
      <c r="AX96" s="299"/>
      <c r="AY96" s="299"/>
      <c r="AZ96" s="299"/>
      <c r="BA96" s="299"/>
      <c r="BB96" s="299"/>
      <c r="BC96" s="299"/>
      <c r="BD96" s="299"/>
      <c r="BE96" s="299"/>
      <c r="BF96" s="299"/>
      <c r="BG96" s="299"/>
      <c r="BH96" s="299"/>
      <c r="BI96" s="299"/>
      <c r="BJ96" s="299"/>
      <c r="BK96" s="299"/>
      <c r="BL96" s="299"/>
      <c r="BM96" s="299"/>
      <c r="BN96" s="299"/>
      <c r="BO96" s="299"/>
      <c r="BP96" s="299"/>
      <c r="BQ96" s="299"/>
      <c r="BR96" s="299"/>
      <c r="BS96" s="299"/>
      <c r="BT96" s="299"/>
      <c r="BU96" s="299"/>
      <c r="BV96" s="299"/>
      <c r="BW96" s="299"/>
      <c r="BX96" s="299"/>
      <c r="BY96" s="299"/>
      <c r="BZ96" s="299"/>
      <c r="CA96" s="299"/>
      <c r="CB96" s="299"/>
      <c r="CC96" s="299"/>
      <c r="CD96" s="299"/>
      <c r="CE96" s="299"/>
      <c r="CF96" s="299"/>
      <c r="CG96" s="299"/>
      <c r="CH96" s="299"/>
      <c r="CI96" s="299"/>
      <c r="CJ96" s="299"/>
      <c r="CK96" s="299"/>
      <c r="CL96" s="299"/>
      <c r="CM96" s="299"/>
      <c r="CN96" s="299"/>
      <c r="CO96" s="299"/>
      <c r="CP96" s="299"/>
      <c r="CQ96" s="299"/>
      <c r="CR96" s="299"/>
      <c r="CS96" s="299"/>
      <c r="CT96" s="299"/>
      <c r="CU96" s="299"/>
      <c r="CV96" s="299"/>
      <c r="CW96" s="299"/>
      <c r="CX96" s="299"/>
      <c r="CY96" s="299"/>
      <c r="CZ96" s="299"/>
      <c r="DA96" s="299"/>
      <c r="DB96" s="299"/>
      <c r="DC96" s="299"/>
      <c r="DD96" s="299"/>
      <c r="DE96" s="299"/>
      <c r="DF96" s="299"/>
      <c r="DG96" s="299"/>
      <c r="DH96" s="299"/>
      <c r="DI96" s="299"/>
      <c r="DJ96" s="299"/>
      <c r="DK96" s="299"/>
      <c r="DL96" s="299"/>
      <c r="DM96" s="299"/>
      <c r="DN96" s="299"/>
      <c r="DO96" s="299"/>
      <c r="DP96" s="299"/>
      <c r="DQ96" s="299"/>
      <c r="DR96" s="299"/>
      <c r="DS96" s="299"/>
      <c r="DT96" s="299"/>
      <c r="DU96" s="299"/>
      <c r="DV96" s="299"/>
      <c r="DW96" s="299"/>
      <c r="DX96" s="299"/>
      <c r="DY96" s="299"/>
      <c r="DZ96" s="299"/>
      <c r="EA96" s="299"/>
      <c r="EB96" s="299"/>
      <c r="EC96" s="299"/>
      <c r="ED96" s="299"/>
      <c r="EE96" s="299"/>
      <c r="EF96" s="299"/>
      <c r="EG96" s="299"/>
      <c r="EH96" s="299"/>
      <c r="EI96" s="299"/>
      <c r="EJ96" s="299"/>
      <c r="EK96" s="299"/>
      <c r="EL96" s="299"/>
      <c r="EM96" s="299"/>
      <c r="EQ96" s="288"/>
      <c r="ER96" s="288"/>
      <c r="ES96" s="288"/>
      <c r="ET96" s="288"/>
      <c r="EU96" s="288"/>
      <c r="EV96" s="288"/>
      <c r="EW96" s="288"/>
      <c r="EX96" s="288"/>
      <c r="EY96" s="288"/>
      <c r="EZ96" s="288"/>
      <c r="FA96" s="288"/>
      <c r="FB96" s="288"/>
      <c r="FC96" s="288"/>
      <c r="FD96" s="288"/>
    </row>
    <row r="97" spans="1:160" s="287" customFormat="1" x14ac:dyDescent="0.35">
      <c r="A97" s="285"/>
      <c r="B97" s="285"/>
      <c r="C97" s="299"/>
      <c r="D97" s="299"/>
      <c r="E97" s="299"/>
      <c r="F97" s="299"/>
      <c r="G97" s="299"/>
      <c r="H97" s="299"/>
      <c r="I97" s="299"/>
      <c r="J97" s="299"/>
      <c r="K97" s="299"/>
      <c r="L97" s="299"/>
      <c r="M97" s="299"/>
      <c r="N97" s="299"/>
      <c r="O97" s="299"/>
      <c r="P97" s="299"/>
      <c r="Q97" s="299"/>
      <c r="R97" s="299"/>
      <c r="S97" s="299"/>
      <c r="T97" s="299"/>
      <c r="U97" s="299"/>
      <c r="V97" s="299"/>
      <c r="W97" s="299"/>
      <c r="X97" s="299"/>
      <c r="Y97" s="299"/>
      <c r="Z97" s="299"/>
      <c r="AA97" s="299"/>
      <c r="AB97" s="299"/>
      <c r="AC97" s="299"/>
      <c r="AD97" s="299"/>
      <c r="AE97" s="299"/>
      <c r="AF97" s="299"/>
      <c r="AG97" s="299"/>
      <c r="AH97" s="299"/>
      <c r="AI97" s="299"/>
      <c r="AJ97" s="299"/>
      <c r="AK97" s="299"/>
      <c r="AL97" s="299"/>
      <c r="AM97" s="299"/>
      <c r="AN97" s="299"/>
      <c r="AO97" s="299"/>
      <c r="AP97" s="299"/>
      <c r="AQ97" s="299"/>
      <c r="AR97" s="299"/>
      <c r="AS97" s="299"/>
      <c r="AT97" s="299"/>
      <c r="AU97" s="299"/>
      <c r="AV97" s="299"/>
      <c r="AW97" s="299"/>
      <c r="AX97" s="299"/>
      <c r="AY97" s="299"/>
      <c r="AZ97" s="299"/>
      <c r="BA97" s="299"/>
      <c r="BB97" s="299"/>
      <c r="BC97" s="299"/>
      <c r="BD97" s="299"/>
      <c r="BE97" s="299"/>
      <c r="BF97" s="299"/>
      <c r="BG97" s="299"/>
      <c r="BH97" s="299"/>
      <c r="BI97" s="299"/>
      <c r="BJ97" s="299"/>
      <c r="BK97" s="299"/>
      <c r="BL97" s="299"/>
      <c r="BM97" s="299"/>
      <c r="BN97" s="299"/>
      <c r="BO97" s="299"/>
      <c r="BP97" s="299"/>
      <c r="BQ97" s="299"/>
      <c r="BR97" s="299"/>
      <c r="BS97" s="299"/>
      <c r="BT97" s="299"/>
      <c r="BU97" s="299"/>
      <c r="BV97" s="299"/>
      <c r="BW97" s="299"/>
      <c r="BX97" s="299"/>
      <c r="BY97" s="299"/>
      <c r="BZ97" s="299"/>
      <c r="CA97" s="299"/>
      <c r="CB97" s="299"/>
      <c r="CC97" s="299"/>
      <c r="CD97" s="299"/>
      <c r="CE97" s="299"/>
      <c r="CF97" s="299"/>
      <c r="CG97" s="299"/>
      <c r="CH97" s="299"/>
      <c r="CI97" s="299"/>
      <c r="CJ97" s="299"/>
      <c r="CK97" s="299"/>
      <c r="CL97" s="299"/>
      <c r="CM97" s="299"/>
      <c r="CN97" s="299"/>
      <c r="CO97" s="299"/>
      <c r="CP97" s="299"/>
      <c r="CQ97" s="299"/>
      <c r="CR97" s="299"/>
      <c r="CS97" s="299"/>
      <c r="CT97" s="299"/>
      <c r="CU97" s="299"/>
      <c r="CV97" s="299"/>
      <c r="CW97" s="299"/>
      <c r="CX97" s="299"/>
      <c r="CY97" s="299"/>
      <c r="CZ97" s="299"/>
      <c r="DA97" s="299"/>
      <c r="DB97" s="299"/>
      <c r="DC97" s="299"/>
      <c r="DD97" s="299"/>
      <c r="DE97" s="299"/>
      <c r="DF97" s="299"/>
      <c r="DG97" s="299"/>
      <c r="DH97" s="299"/>
      <c r="DI97" s="299"/>
      <c r="DJ97" s="299"/>
      <c r="DK97" s="299"/>
      <c r="DL97" s="299"/>
      <c r="DM97" s="299"/>
      <c r="DN97" s="299"/>
      <c r="DO97" s="299"/>
      <c r="DP97" s="299"/>
      <c r="DQ97" s="299"/>
      <c r="DR97" s="299"/>
      <c r="DS97" s="299"/>
      <c r="DT97" s="299"/>
      <c r="DU97" s="299"/>
      <c r="DV97" s="299"/>
      <c r="DW97" s="299"/>
      <c r="DX97" s="299"/>
      <c r="DY97" s="299"/>
      <c r="DZ97" s="299"/>
      <c r="EA97" s="299"/>
      <c r="EB97" s="299"/>
      <c r="EC97" s="299"/>
      <c r="ED97" s="299"/>
      <c r="EE97" s="299"/>
      <c r="EF97" s="299"/>
      <c r="EG97" s="299"/>
      <c r="EH97" s="299"/>
      <c r="EI97" s="299"/>
      <c r="EJ97" s="299"/>
      <c r="EK97" s="299"/>
      <c r="EL97" s="299"/>
      <c r="EM97" s="299"/>
      <c r="EQ97" s="288"/>
      <c r="ER97" s="288"/>
      <c r="ES97" s="288"/>
      <c r="ET97" s="288"/>
      <c r="EU97" s="288"/>
      <c r="EV97" s="288"/>
      <c r="EW97" s="288"/>
      <c r="EX97" s="288"/>
      <c r="EY97" s="288"/>
      <c r="EZ97" s="288"/>
      <c r="FA97" s="288"/>
      <c r="FB97" s="288"/>
      <c r="FC97" s="288"/>
      <c r="FD97" s="288"/>
    </row>
    <row r="98" spans="1:160" s="287" customFormat="1" x14ac:dyDescent="0.35">
      <c r="A98" s="285"/>
      <c r="B98" s="285"/>
      <c r="C98" s="299"/>
      <c r="D98" s="299"/>
      <c r="E98" s="299"/>
      <c r="F98" s="299"/>
      <c r="G98" s="299"/>
      <c r="H98" s="299"/>
      <c r="I98" s="299"/>
      <c r="J98" s="299"/>
      <c r="K98" s="299"/>
      <c r="L98" s="299"/>
      <c r="M98" s="299"/>
      <c r="N98" s="299"/>
      <c r="O98" s="299"/>
      <c r="P98" s="299"/>
      <c r="Q98" s="299"/>
      <c r="R98" s="299"/>
      <c r="S98" s="299"/>
      <c r="T98" s="299"/>
      <c r="U98" s="299"/>
      <c r="V98" s="299"/>
      <c r="W98" s="299"/>
      <c r="X98" s="299"/>
      <c r="Y98" s="299"/>
      <c r="Z98" s="299"/>
      <c r="AA98" s="299"/>
      <c r="AB98" s="299"/>
      <c r="AC98" s="299"/>
      <c r="AD98" s="299"/>
      <c r="AE98" s="299"/>
      <c r="AF98" s="299"/>
      <c r="AG98" s="299"/>
      <c r="AH98" s="299"/>
      <c r="AI98" s="299"/>
      <c r="AJ98" s="299"/>
      <c r="AK98" s="299"/>
      <c r="AL98" s="299"/>
      <c r="AM98" s="299"/>
      <c r="AN98" s="299"/>
      <c r="AO98" s="299"/>
      <c r="AP98" s="299"/>
      <c r="AQ98" s="299"/>
      <c r="AR98" s="299"/>
      <c r="AS98" s="299"/>
      <c r="AT98" s="299"/>
      <c r="AU98" s="299"/>
      <c r="AV98" s="299"/>
      <c r="AW98" s="299"/>
      <c r="AX98" s="299"/>
      <c r="AY98" s="299"/>
      <c r="AZ98" s="299"/>
      <c r="BA98" s="299"/>
      <c r="BB98" s="299"/>
      <c r="BC98" s="299"/>
      <c r="BD98" s="299"/>
      <c r="BE98" s="299"/>
      <c r="BF98" s="299"/>
      <c r="BG98" s="299"/>
      <c r="BH98" s="299"/>
      <c r="BI98" s="299"/>
      <c r="BJ98" s="299"/>
      <c r="BK98" s="299"/>
      <c r="BL98" s="299"/>
      <c r="BM98" s="299"/>
      <c r="BN98" s="299"/>
      <c r="BO98" s="299"/>
      <c r="BP98" s="299"/>
      <c r="BQ98" s="299"/>
      <c r="BR98" s="299"/>
      <c r="BS98" s="299"/>
      <c r="BT98" s="299"/>
      <c r="BU98" s="299"/>
      <c r="BV98" s="299"/>
      <c r="BW98" s="299"/>
      <c r="BX98" s="299"/>
      <c r="BY98" s="299"/>
      <c r="BZ98" s="299"/>
      <c r="CA98" s="299"/>
      <c r="CB98" s="299"/>
      <c r="CC98" s="299"/>
      <c r="CD98" s="299"/>
      <c r="CE98" s="299"/>
      <c r="CF98" s="299"/>
      <c r="CG98" s="299"/>
      <c r="CH98" s="299"/>
      <c r="CI98" s="299"/>
      <c r="CJ98" s="299"/>
      <c r="CK98" s="299"/>
      <c r="CL98" s="299"/>
      <c r="CM98" s="299"/>
      <c r="CN98" s="299"/>
      <c r="CO98" s="299"/>
      <c r="CP98" s="299"/>
      <c r="CQ98" s="299"/>
      <c r="CR98" s="299"/>
      <c r="CS98" s="299"/>
      <c r="CT98" s="299"/>
      <c r="CU98" s="299"/>
      <c r="CV98" s="299"/>
      <c r="CW98" s="299"/>
      <c r="CX98" s="299"/>
      <c r="CY98" s="299"/>
      <c r="CZ98" s="299"/>
      <c r="DA98" s="299"/>
      <c r="DB98" s="299"/>
      <c r="DC98" s="299"/>
      <c r="DD98" s="299"/>
      <c r="DE98" s="299"/>
      <c r="DF98" s="299"/>
      <c r="DG98" s="299"/>
      <c r="DH98" s="299"/>
      <c r="DI98" s="299"/>
      <c r="DJ98" s="299"/>
      <c r="DK98" s="299"/>
      <c r="DL98" s="299"/>
      <c r="DM98" s="299"/>
      <c r="DN98" s="299"/>
      <c r="DO98" s="299"/>
      <c r="DP98" s="299"/>
      <c r="DQ98" s="299"/>
      <c r="DR98" s="299"/>
      <c r="DS98" s="299"/>
      <c r="DT98" s="299"/>
      <c r="DU98" s="299"/>
      <c r="DV98" s="299"/>
      <c r="DW98" s="299"/>
      <c r="DX98" s="299"/>
      <c r="DY98" s="299"/>
      <c r="DZ98" s="299"/>
      <c r="EA98" s="299"/>
      <c r="EB98" s="299"/>
      <c r="EC98" s="299"/>
      <c r="ED98" s="299"/>
      <c r="EE98" s="299"/>
      <c r="EF98" s="299"/>
      <c r="EG98" s="299"/>
      <c r="EH98" s="299"/>
      <c r="EI98" s="299"/>
      <c r="EJ98" s="299"/>
      <c r="EK98" s="299"/>
      <c r="EL98" s="299"/>
      <c r="EM98" s="299"/>
      <c r="EQ98" s="288"/>
      <c r="ER98" s="288"/>
      <c r="ES98" s="288"/>
      <c r="ET98" s="288"/>
      <c r="EU98" s="288"/>
      <c r="EV98" s="288"/>
      <c r="EW98" s="288"/>
      <c r="EX98" s="288"/>
      <c r="EY98" s="288"/>
      <c r="EZ98" s="288"/>
      <c r="FA98" s="288"/>
      <c r="FB98" s="288"/>
      <c r="FC98" s="288"/>
      <c r="FD98" s="288"/>
    </row>
    <row r="99" spans="1:160" s="287" customFormat="1" x14ac:dyDescent="0.35">
      <c r="A99" s="285"/>
      <c r="B99" s="285"/>
      <c r="C99" s="299"/>
      <c r="D99" s="299"/>
      <c r="E99" s="299"/>
      <c r="F99" s="299"/>
      <c r="G99" s="299"/>
      <c r="H99" s="299"/>
      <c r="I99" s="299"/>
      <c r="J99" s="299"/>
      <c r="K99" s="299"/>
      <c r="L99" s="299"/>
      <c r="M99" s="299"/>
      <c r="N99" s="299"/>
      <c r="O99" s="299"/>
      <c r="P99" s="299"/>
      <c r="Q99" s="299"/>
      <c r="R99" s="299"/>
      <c r="S99" s="299"/>
      <c r="T99" s="299"/>
      <c r="U99" s="299"/>
      <c r="V99" s="299"/>
      <c r="W99" s="299"/>
      <c r="X99" s="299"/>
      <c r="Y99" s="299"/>
      <c r="Z99" s="299"/>
      <c r="AA99" s="299"/>
      <c r="AB99" s="299"/>
      <c r="AC99" s="299"/>
      <c r="AD99" s="299"/>
      <c r="AE99" s="299"/>
      <c r="AF99" s="299"/>
      <c r="AG99" s="299"/>
      <c r="AH99" s="299"/>
      <c r="AI99" s="299"/>
      <c r="AJ99" s="299"/>
      <c r="AK99" s="299"/>
      <c r="AL99" s="299"/>
      <c r="AM99" s="299"/>
      <c r="AN99" s="299"/>
      <c r="AO99" s="299"/>
      <c r="AP99" s="299"/>
      <c r="AQ99" s="299"/>
      <c r="AR99" s="299"/>
      <c r="AS99" s="299"/>
      <c r="AT99" s="299"/>
      <c r="AU99" s="299"/>
      <c r="AV99" s="299"/>
      <c r="AW99" s="299"/>
      <c r="AX99" s="299"/>
      <c r="AY99" s="299"/>
      <c r="AZ99" s="299"/>
      <c r="BA99" s="299"/>
      <c r="BB99" s="299"/>
      <c r="BC99" s="299"/>
      <c r="BD99" s="299"/>
      <c r="BE99" s="299"/>
      <c r="BF99" s="299"/>
      <c r="BG99" s="299"/>
      <c r="BH99" s="299"/>
      <c r="BI99" s="299"/>
      <c r="BJ99" s="299"/>
      <c r="BK99" s="299"/>
      <c r="BL99" s="299"/>
      <c r="BM99" s="299"/>
      <c r="BN99" s="299"/>
      <c r="BO99" s="299"/>
      <c r="BP99" s="299"/>
      <c r="BQ99" s="299"/>
      <c r="BR99" s="299"/>
      <c r="BS99" s="299"/>
      <c r="BT99" s="299"/>
      <c r="BU99" s="299"/>
      <c r="BV99" s="299"/>
      <c r="BW99" s="299"/>
      <c r="BX99" s="299"/>
      <c r="BY99" s="299"/>
      <c r="BZ99" s="299"/>
      <c r="CA99" s="299"/>
      <c r="CB99" s="299"/>
      <c r="CC99" s="299"/>
      <c r="CD99" s="299"/>
      <c r="CE99" s="299"/>
      <c r="CF99" s="299"/>
      <c r="CG99" s="299"/>
      <c r="CH99" s="299"/>
      <c r="CI99" s="299"/>
      <c r="CJ99" s="299"/>
      <c r="CK99" s="299"/>
      <c r="CL99" s="299"/>
      <c r="CM99" s="299"/>
      <c r="CN99" s="299"/>
      <c r="CO99" s="299"/>
      <c r="CP99" s="299"/>
      <c r="CQ99" s="299"/>
      <c r="CR99" s="299"/>
      <c r="CS99" s="299"/>
      <c r="CT99" s="299"/>
      <c r="CU99" s="299"/>
      <c r="CV99" s="299"/>
      <c r="CW99" s="299"/>
      <c r="CX99" s="299"/>
      <c r="CY99" s="299"/>
      <c r="CZ99" s="299"/>
      <c r="DA99" s="299"/>
      <c r="DB99" s="299"/>
      <c r="DC99" s="299"/>
      <c r="DD99" s="299"/>
      <c r="DE99" s="299"/>
      <c r="DF99" s="299"/>
      <c r="DG99" s="299"/>
      <c r="DH99" s="299"/>
      <c r="DI99" s="299"/>
      <c r="DJ99" s="299"/>
      <c r="DK99" s="299"/>
      <c r="DL99" s="299"/>
      <c r="DM99" s="299"/>
      <c r="DN99" s="299"/>
      <c r="DO99" s="299"/>
      <c r="DP99" s="299"/>
      <c r="DQ99" s="299"/>
      <c r="DR99" s="299"/>
      <c r="DS99" s="299"/>
      <c r="DT99" s="299"/>
      <c r="DU99" s="299"/>
      <c r="DV99" s="299"/>
      <c r="DW99" s="299"/>
      <c r="DX99" s="299"/>
      <c r="DY99" s="299"/>
      <c r="DZ99" s="299"/>
      <c r="EA99" s="299"/>
      <c r="EB99" s="299"/>
      <c r="EC99" s="299"/>
      <c r="ED99" s="299"/>
      <c r="EE99" s="299"/>
      <c r="EF99" s="299"/>
      <c r="EG99" s="299"/>
      <c r="EH99" s="299"/>
      <c r="EI99" s="299"/>
      <c r="EJ99" s="299"/>
      <c r="EK99" s="299"/>
      <c r="EL99" s="299"/>
      <c r="EM99" s="299"/>
      <c r="EQ99" s="288"/>
      <c r="ER99" s="288"/>
      <c r="ES99" s="288"/>
      <c r="ET99" s="288"/>
      <c r="EU99" s="288"/>
      <c r="EV99" s="288"/>
      <c r="EW99" s="288"/>
      <c r="EX99" s="288"/>
      <c r="EY99" s="288"/>
      <c r="EZ99" s="288"/>
      <c r="FA99" s="288"/>
      <c r="FB99" s="288"/>
      <c r="FC99" s="288"/>
      <c r="FD99" s="288"/>
    </row>
    <row r="100" spans="1:160" s="287" customFormat="1" x14ac:dyDescent="0.35">
      <c r="A100" s="285"/>
      <c r="B100" s="285"/>
      <c r="C100" s="299"/>
      <c r="D100" s="299"/>
      <c r="E100" s="299"/>
      <c r="F100" s="299"/>
      <c r="G100" s="299"/>
      <c r="H100" s="299"/>
      <c r="I100" s="299"/>
      <c r="J100" s="299"/>
      <c r="K100" s="299"/>
      <c r="L100" s="299"/>
      <c r="M100" s="299"/>
      <c r="N100" s="299"/>
      <c r="O100" s="299"/>
      <c r="P100" s="299"/>
      <c r="Q100" s="299"/>
      <c r="R100" s="299"/>
      <c r="S100" s="299"/>
      <c r="T100" s="299"/>
      <c r="U100" s="299"/>
      <c r="V100" s="299"/>
      <c r="W100" s="299"/>
      <c r="X100" s="299"/>
      <c r="Y100" s="299"/>
      <c r="Z100" s="299"/>
      <c r="AA100" s="299"/>
      <c r="AB100" s="299"/>
      <c r="AC100" s="299"/>
      <c r="AD100" s="299"/>
      <c r="AE100" s="299"/>
      <c r="AF100" s="299"/>
      <c r="AG100" s="299"/>
      <c r="AH100" s="299"/>
      <c r="AI100" s="299"/>
      <c r="AJ100" s="299"/>
      <c r="AK100" s="299"/>
      <c r="AL100" s="299"/>
      <c r="AM100" s="299"/>
      <c r="AN100" s="299"/>
      <c r="AO100" s="299"/>
      <c r="AP100" s="299"/>
      <c r="AQ100" s="299"/>
      <c r="AR100" s="299"/>
      <c r="AS100" s="299"/>
      <c r="AT100" s="299"/>
      <c r="AU100" s="299"/>
      <c r="AV100" s="299"/>
      <c r="AW100" s="299"/>
      <c r="AX100" s="299"/>
      <c r="AY100" s="299"/>
      <c r="AZ100" s="299"/>
      <c r="BA100" s="299"/>
      <c r="BB100" s="299"/>
      <c r="BC100" s="299"/>
      <c r="BD100" s="299"/>
      <c r="BE100" s="299"/>
      <c r="BF100" s="299"/>
      <c r="BG100" s="299"/>
      <c r="BH100" s="299"/>
      <c r="BI100" s="299"/>
      <c r="BJ100" s="299"/>
      <c r="BK100" s="299"/>
      <c r="BL100" s="299"/>
      <c r="BM100" s="299"/>
      <c r="BN100" s="299"/>
      <c r="BO100" s="299"/>
      <c r="BP100" s="299"/>
      <c r="BQ100" s="299"/>
      <c r="BR100" s="299"/>
      <c r="BS100" s="299"/>
      <c r="BT100" s="299"/>
      <c r="BU100" s="299"/>
      <c r="BV100" s="299"/>
      <c r="BW100" s="299"/>
      <c r="BX100" s="299"/>
      <c r="BY100" s="299"/>
      <c r="BZ100" s="299"/>
      <c r="CA100" s="299"/>
      <c r="CB100" s="299"/>
      <c r="CC100" s="299"/>
      <c r="CD100" s="299"/>
      <c r="CE100" s="299"/>
      <c r="CF100" s="299"/>
      <c r="CG100" s="299"/>
      <c r="CH100" s="299"/>
      <c r="CI100" s="299"/>
      <c r="CJ100" s="299"/>
      <c r="CK100" s="299"/>
      <c r="CL100" s="299"/>
      <c r="CM100" s="299"/>
      <c r="CN100" s="299"/>
      <c r="CO100" s="299"/>
      <c r="CP100" s="299"/>
      <c r="CQ100" s="299"/>
      <c r="CR100" s="299"/>
      <c r="CS100" s="299"/>
      <c r="CT100" s="299"/>
      <c r="CU100" s="299"/>
      <c r="CV100" s="299"/>
      <c r="CW100" s="299"/>
      <c r="CX100" s="299"/>
      <c r="CY100" s="299"/>
      <c r="CZ100" s="299"/>
      <c r="DA100" s="299"/>
      <c r="DB100" s="299"/>
      <c r="DC100" s="299"/>
      <c r="DD100" s="299"/>
      <c r="DE100" s="299"/>
      <c r="DF100" s="299"/>
      <c r="DG100" s="299"/>
      <c r="DH100" s="299"/>
      <c r="DI100" s="299"/>
      <c r="DJ100" s="299"/>
      <c r="DK100" s="299"/>
      <c r="DL100" s="299"/>
      <c r="DM100" s="299"/>
      <c r="DN100" s="299"/>
      <c r="DO100" s="299"/>
      <c r="DP100" s="299"/>
      <c r="DQ100" s="299"/>
      <c r="DR100" s="299"/>
      <c r="DS100" s="299"/>
      <c r="DT100" s="299"/>
      <c r="DU100" s="299"/>
      <c r="DV100" s="299"/>
      <c r="DW100" s="299"/>
      <c r="DX100" s="299"/>
      <c r="DY100" s="299"/>
      <c r="DZ100" s="299"/>
      <c r="EA100" s="299"/>
      <c r="EB100" s="299"/>
      <c r="EC100" s="299"/>
      <c r="ED100" s="299"/>
      <c r="EE100" s="299"/>
      <c r="EF100" s="299"/>
      <c r="EG100" s="299"/>
      <c r="EH100" s="299"/>
      <c r="EI100" s="299"/>
      <c r="EJ100" s="299"/>
      <c r="EK100" s="299"/>
      <c r="EL100" s="299"/>
      <c r="EM100" s="299"/>
      <c r="EQ100" s="288"/>
      <c r="ER100" s="288"/>
      <c r="ES100" s="288"/>
      <c r="ET100" s="288"/>
      <c r="EU100" s="288"/>
      <c r="EV100" s="288"/>
      <c r="EW100" s="288"/>
      <c r="EX100" s="288"/>
      <c r="EY100" s="288"/>
      <c r="EZ100" s="288"/>
      <c r="FA100" s="288"/>
      <c r="FB100" s="288"/>
      <c r="FC100" s="288"/>
      <c r="FD100" s="288"/>
    </row>
    <row r="101" spans="1:160" s="287" customFormat="1" x14ac:dyDescent="0.35">
      <c r="A101" s="285"/>
      <c r="B101" s="285"/>
      <c r="C101" s="299"/>
      <c r="D101" s="299"/>
      <c r="E101" s="299"/>
      <c r="F101" s="299"/>
      <c r="G101" s="299"/>
      <c r="H101" s="299"/>
      <c r="I101" s="299"/>
      <c r="J101" s="299"/>
      <c r="K101" s="299"/>
      <c r="L101" s="299"/>
      <c r="M101" s="299"/>
      <c r="N101" s="299"/>
      <c r="O101" s="299"/>
      <c r="P101" s="299"/>
      <c r="Q101" s="299"/>
      <c r="R101" s="299"/>
      <c r="S101" s="299"/>
      <c r="T101" s="299"/>
      <c r="U101" s="299"/>
      <c r="V101" s="299"/>
      <c r="W101" s="299"/>
      <c r="X101" s="299"/>
      <c r="Y101" s="299"/>
      <c r="Z101" s="299"/>
      <c r="AA101" s="299"/>
      <c r="AB101" s="299"/>
      <c r="AC101" s="299"/>
      <c r="AD101" s="299"/>
      <c r="AE101" s="299"/>
      <c r="AF101" s="299"/>
      <c r="AG101" s="299"/>
      <c r="AH101" s="299"/>
      <c r="AI101" s="299"/>
      <c r="AJ101" s="299"/>
      <c r="AK101" s="299"/>
      <c r="AL101" s="299"/>
      <c r="AM101" s="299"/>
      <c r="AN101" s="299"/>
      <c r="AO101" s="299"/>
      <c r="AP101" s="299"/>
      <c r="AQ101" s="299"/>
      <c r="AR101" s="299"/>
      <c r="AS101" s="299"/>
      <c r="AT101" s="299"/>
      <c r="AU101" s="299"/>
      <c r="AV101" s="299"/>
      <c r="AW101" s="299"/>
      <c r="AX101" s="299"/>
      <c r="AY101" s="299"/>
      <c r="AZ101" s="299"/>
      <c r="BA101" s="299"/>
      <c r="BB101" s="299"/>
      <c r="BC101" s="299"/>
      <c r="BD101" s="299"/>
      <c r="BE101" s="299"/>
      <c r="BF101" s="299"/>
      <c r="BG101" s="299"/>
      <c r="BH101" s="299"/>
      <c r="BI101" s="299"/>
      <c r="BJ101" s="299"/>
      <c r="BK101" s="299"/>
      <c r="BL101" s="299"/>
      <c r="BM101" s="299"/>
      <c r="BN101" s="299"/>
      <c r="BO101" s="299"/>
      <c r="BP101" s="299"/>
      <c r="BQ101" s="299"/>
      <c r="BR101" s="299"/>
      <c r="BS101" s="299"/>
      <c r="BT101" s="299"/>
      <c r="BU101" s="299"/>
      <c r="BV101" s="299"/>
      <c r="BW101" s="299"/>
      <c r="BX101" s="299"/>
      <c r="BY101" s="299"/>
      <c r="BZ101" s="299"/>
      <c r="CA101" s="299"/>
      <c r="CB101" s="299"/>
      <c r="CC101" s="299"/>
      <c r="CD101" s="299"/>
      <c r="CE101" s="299"/>
      <c r="CF101" s="299"/>
      <c r="CG101" s="299"/>
      <c r="CH101" s="299"/>
      <c r="CI101" s="299"/>
      <c r="CJ101" s="299"/>
      <c r="CK101" s="299"/>
      <c r="CL101" s="299"/>
      <c r="CM101" s="299"/>
      <c r="CN101" s="299"/>
      <c r="CO101" s="299"/>
      <c r="CP101" s="299"/>
      <c r="CQ101" s="299"/>
      <c r="CR101" s="299"/>
      <c r="CS101" s="299"/>
      <c r="CT101" s="299"/>
      <c r="CU101" s="299"/>
      <c r="CV101" s="299"/>
      <c r="CW101" s="299"/>
      <c r="CX101" s="299"/>
      <c r="CY101" s="299"/>
      <c r="CZ101" s="299"/>
      <c r="DA101" s="299"/>
      <c r="DB101" s="299"/>
      <c r="DC101" s="299"/>
      <c r="DD101" s="299"/>
      <c r="DE101" s="299"/>
      <c r="DF101" s="299"/>
      <c r="DG101" s="299"/>
      <c r="DH101" s="299"/>
      <c r="DI101" s="299"/>
      <c r="DJ101" s="299"/>
      <c r="DK101" s="299"/>
      <c r="DL101" s="299"/>
      <c r="DM101" s="299"/>
      <c r="DN101" s="299"/>
      <c r="DO101" s="299"/>
      <c r="DP101" s="299"/>
      <c r="DQ101" s="299"/>
      <c r="DR101" s="299"/>
      <c r="DS101" s="299"/>
      <c r="DT101" s="299"/>
      <c r="DU101" s="299"/>
      <c r="DV101" s="299"/>
      <c r="DW101" s="299"/>
      <c r="DX101" s="299"/>
      <c r="DY101" s="299"/>
      <c r="DZ101" s="299"/>
      <c r="EA101" s="299"/>
      <c r="EB101" s="299"/>
      <c r="EC101" s="299"/>
      <c r="ED101" s="299"/>
      <c r="EE101" s="299"/>
      <c r="EF101" s="299"/>
      <c r="EG101" s="299"/>
      <c r="EH101" s="299"/>
      <c r="EI101" s="299"/>
      <c r="EJ101" s="299"/>
      <c r="EK101" s="299"/>
      <c r="EL101" s="299"/>
      <c r="EM101" s="299"/>
      <c r="EQ101" s="288"/>
      <c r="ER101" s="288"/>
      <c r="ES101" s="288"/>
      <c r="ET101" s="288"/>
      <c r="EU101" s="288"/>
      <c r="EV101" s="288"/>
      <c r="EW101" s="288"/>
      <c r="EX101" s="288"/>
      <c r="EY101" s="288"/>
      <c r="EZ101" s="288"/>
      <c r="FA101" s="288"/>
      <c r="FB101" s="288"/>
      <c r="FC101" s="288"/>
      <c r="FD101" s="288"/>
    </row>
    <row r="102" spans="1:160" s="287" customFormat="1" x14ac:dyDescent="0.35">
      <c r="A102" s="285"/>
      <c r="B102" s="285"/>
      <c r="C102" s="299"/>
      <c r="D102" s="299"/>
      <c r="E102" s="299"/>
      <c r="F102" s="299"/>
      <c r="G102" s="299"/>
      <c r="H102" s="299"/>
      <c r="I102" s="299"/>
      <c r="J102" s="299"/>
      <c r="K102" s="299"/>
      <c r="L102" s="299"/>
      <c r="M102" s="299"/>
      <c r="N102" s="299"/>
      <c r="O102" s="299"/>
      <c r="P102" s="299"/>
      <c r="Q102" s="299"/>
      <c r="R102" s="299"/>
      <c r="S102" s="299"/>
      <c r="T102" s="299"/>
      <c r="U102" s="299"/>
      <c r="V102" s="299"/>
      <c r="W102" s="299"/>
      <c r="X102" s="299"/>
      <c r="Y102" s="299"/>
      <c r="Z102" s="299"/>
      <c r="AA102" s="299"/>
      <c r="AB102" s="299"/>
      <c r="AC102" s="299"/>
      <c r="AD102" s="299"/>
      <c r="AE102" s="299"/>
      <c r="AF102" s="299"/>
      <c r="AG102" s="299"/>
      <c r="AH102" s="299"/>
      <c r="AI102" s="299"/>
      <c r="AJ102" s="299"/>
      <c r="AK102" s="299"/>
      <c r="AL102" s="299"/>
      <c r="AM102" s="299"/>
      <c r="AN102" s="299"/>
      <c r="AO102" s="299"/>
      <c r="AP102" s="299"/>
      <c r="AQ102" s="299"/>
      <c r="AR102" s="299"/>
      <c r="AS102" s="299"/>
      <c r="AT102" s="299"/>
      <c r="AU102" s="299"/>
      <c r="AV102" s="299"/>
      <c r="AW102" s="299"/>
      <c r="AX102" s="299"/>
      <c r="AY102" s="299"/>
      <c r="AZ102" s="299"/>
      <c r="BA102" s="299"/>
      <c r="BB102" s="299"/>
      <c r="BC102" s="299"/>
      <c r="BD102" s="299"/>
      <c r="BE102" s="299"/>
      <c r="BF102" s="299"/>
      <c r="BG102" s="299"/>
      <c r="BH102" s="299"/>
      <c r="BI102" s="299"/>
      <c r="BJ102" s="299"/>
      <c r="BK102" s="299"/>
      <c r="BL102" s="299"/>
      <c r="BM102" s="299"/>
      <c r="BN102" s="299"/>
      <c r="BO102" s="299"/>
      <c r="BP102" s="299"/>
      <c r="BQ102" s="299"/>
      <c r="BR102" s="299"/>
      <c r="BS102" s="299"/>
      <c r="BT102" s="299"/>
      <c r="BU102" s="299"/>
      <c r="BV102" s="299"/>
      <c r="BW102" s="299"/>
      <c r="BX102" s="299"/>
      <c r="BY102" s="299"/>
      <c r="BZ102" s="299"/>
      <c r="CA102" s="299"/>
      <c r="CB102" s="299"/>
      <c r="CC102" s="299"/>
      <c r="CD102" s="299"/>
      <c r="CE102" s="299"/>
      <c r="CF102" s="299"/>
      <c r="CG102" s="299"/>
      <c r="CH102" s="299"/>
      <c r="CI102" s="299"/>
      <c r="CJ102" s="299"/>
      <c r="CK102" s="299"/>
      <c r="CL102" s="299"/>
      <c r="CM102" s="299"/>
      <c r="CN102" s="299"/>
      <c r="CO102" s="299"/>
      <c r="CP102" s="299"/>
      <c r="CQ102" s="299"/>
      <c r="CR102" s="299"/>
      <c r="CS102" s="299"/>
      <c r="CT102" s="299"/>
      <c r="CU102" s="299"/>
      <c r="CV102" s="299"/>
      <c r="CW102" s="299"/>
      <c r="CX102" s="299"/>
      <c r="CY102" s="299"/>
      <c r="CZ102" s="299"/>
      <c r="DA102" s="299"/>
      <c r="DB102" s="299"/>
      <c r="DC102" s="299"/>
      <c r="DD102" s="299"/>
      <c r="DE102" s="299"/>
      <c r="DF102" s="299"/>
      <c r="DG102" s="299"/>
      <c r="DH102" s="299"/>
      <c r="DI102" s="299"/>
      <c r="DJ102" s="299"/>
      <c r="DK102" s="299"/>
      <c r="DL102" s="299"/>
      <c r="DM102" s="299"/>
      <c r="DN102" s="299"/>
      <c r="DO102" s="299"/>
      <c r="DP102" s="299"/>
      <c r="DQ102" s="299"/>
      <c r="DR102" s="299"/>
      <c r="DS102" s="299"/>
      <c r="DT102" s="299"/>
      <c r="DU102" s="299"/>
      <c r="DV102" s="299"/>
      <c r="DW102" s="299"/>
      <c r="DX102" s="299"/>
      <c r="DY102" s="299"/>
      <c r="DZ102" s="299"/>
      <c r="EA102" s="299"/>
      <c r="EB102" s="299"/>
      <c r="EC102" s="299"/>
      <c r="ED102" s="299"/>
      <c r="EE102" s="299"/>
      <c r="EF102" s="299"/>
      <c r="EG102" s="299"/>
      <c r="EH102" s="299"/>
      <c r="EI102" s="299"/>
      <c r="EJ102" s="299"/>
      <c r="EK102" s="299"/>
      <c r="EL102" s="299"/>
      <c r="EM102" s="299"/>
      <c r="EQ102" s="288"/>
      <c r="ER102" s="288"/>
      <c r="ES102" s="288"/>
      <c r="ET102" s="288"/>
      <c r="EU102" s="288"/>
      <c r="EV102" s="288"/>
      <c r="EW102" s="288"/>
      <c r="EX102" s="288"/>
      <c r="EY102" s="288"/>
      <c r="EZ102" s="288"/>
      <c r="FA102" s="288"/>
      <c r="FB102" s="288"/>
      <c r="FC102" s="288"/>
      <c r="FD102" s="288"/>
    </row>
    <row r="103" spans="1:160" s="287" customFormat="1" x14ac:dyDescent="0.35">
      <c r="A103" s="285"/>
      <c r="B103" s="285"/>
      <c r="C103" s="299"/>
      <c r="D103" s="299"/>
      <c r="E103" s="299"/>
      <c r="F103" s="299"/>
      <c r="G103" s="299"/>
      <c r="H103" s="299"/>
      <c r="I103" s="299"/>
      <c r="J103" s="299"/>
      <c r="K103" s="299"/>
      <c r="L103" s="299"/>
      <c r="M103" s="299"/>
      <c r="N103" s="299"/>
      <c r="O103" s="299"/>
      <c r="P103" s="299"/>
      <c r="Q103" s="299"/>
      <c r="R103" s="299"/>
      <c r="S103" s="299"/>
      <c r="T103" s="299"/>
      <c r="U103" s="299"/>
      <c r="V103" s="299"/>
      <c r="W103" s="299"/>
      <c r="X103" s="299"/>
      <c r="Y103" s="299"/>
      <c r="Z103" s="299"/>
      <c r="AA103" s="299"/>
      <c r="AB103" s="299"/>
      <c r="AC103" s="299"/>
      <c r="AD103" s="299"/>
      <c r="AE103" s="299"/>
      <c r="AF103" s="299"/>
      <c r="AG103" s="299"/>
      <c r="AH103" s="299"/>
      <c r="AI103" s="299"/>
      <c r="AJ103" s="299"/>
      <c r="AK103" s="299"/>
      <c r="AL103" s="299"/>
      <c r="AM103" s="299"/>
      <c r="AN103" s="299"/>
      <c r="AO103" s="299"/>
      <c r="AP103" s="299"/>
      <c r="AQ103" s="299"/>
      <c r="AR103" s="299"/>
      <c r="AS103" s="299"/>
      <c r="AT103" s="299"/>
      <c r="AU103" s="299"/>
      <c r="AV103" s="299"/>
      <c r="AW103" s="299"/>
      <c r="AX103" s="299"/>
      <c r="AY103" s="299"/>
      <c r="AZ103" s="299"/>
      <c r="BA103" s="299"/>
      <c r="BB103" s="299"/>
      <c r="BC103" s="299"/>
      <c r="BD103" s="299"/>
      <c r="BE103" s="299"/>
      <c r="BF103" s="299"/>
      <c r="BG103" s="299"/>
      <c r="BH103" s="299"/>
      <c r="BI103" s="299"/>
      <c r="BJ103" s="299"/>
      <c r="BK103" s="299"/>
      <c r="BL103" s="299"/>
      <c r="BM103" s="299"/>
      <c r="BN103" s="299"/>
      <c r="BO103" s="299"/>
      <c r="BP103" s="299"/>
      <c r="BQ103" s="299"/>
      <c r="BR103" s="299"/>
      <c r="BS103" s="299"/>
      <c r="BT103" s="299"/>
      <c r="BU103" s="299"/>
      <c r="BV103" s="299"/>
      <c r="BW103" s="299"/>
      <c r="BX103" s="299"/>
      <c r="BY103" s="299"/>
      <c r="BZ103" s="299"/>
      <c r="CA103" s="299"/>
      <c r="CB103" s="299"/>
      <c r="CC103" s="299"/>
      <c r="CD103" s="299"/>
      <c r="CE103" s="299"/>
      <c r="CF103" s="299"/>
      <c r="CG103" s="299"/>
      <c r="CH103" s="299"/>
      <c r="CI103" s="299"/>
      <c r="CJ103" s="299"/>
      <c r="CK103" s="299"/>
      <c r="CL103" s="299"/>
      <c r="CM103" s="299"/>
      <c r="CN103" s="299"/>
      <c r="CO103" s="299"/>
      <c r="CP103" s="299"/>
      <c r="CQ103" s="299"/>
      <c r="CR103" s="299"/>
      <c r="CS103" s="299"/>
      <c r="CT103" s="299"/>
      <c r="CU103" s="299"/>
      <c r="CV103" s="299"/>
      <c r="CW103" s="299"/>
      <c r="CX103" s="299"/>
      <c r="CY103" s="299"/>
      <c r="CZ103" s="299"/>
      <c r="DA103" s="299"/>
      <c r="DB103" s="299"/>
      <c r="DC103" s="299"/>
      <c r="DD103" s="299"/>
      <c r="DE103" s="299"/>
      <c r="DF103" s="299"/>
      <c r="DG103" s="299"/>
      <c r="DH103" s="299"/>
      <c r="DI103" s="299"/>
      <c r="DJ103" s="299"/>
      <c r="DK103" s="299"/>
      <c r="DL103" s="299"/>
      <c r="DM103" s="299"/>
      <c r="DN103" s="299"/>
      <c r="DO103" s="299"/>
      <c r="DP103" s="299"/>
      <c r="DQ103" s="299"/>
      <c r="DR103" s="299"/>
      <c r="DS103" s="299"/>
      <c r="DT103" s="299"/>
      <c r="DU103" s="299"/>
      <c r="DV103" s="299"/>
      <c r="DW103" s="299"/>
      <c r="DX103" s="299"/>
      <c r="DY103" s="299"/>
      <c r="DZ103" s="299"/>
      <c r="EA103" s="299"/>
      <c r="EB103" s="299"/>
      <c r="EC103" s="299"/>
      <c r="ED103" s="299"/>
      <c r="EE103" s="299"/>
      <c r="EF103" s="299"/>
      <c r="EG103" s="299"/>
      <c r="EH103" s="299"/>
      <c r="EI103" s="299"/>
      <c r="EJ103" s="299"/>
      <c r="EK103" s="299"/>
      <c r="EL103" s="299"/>
      <c r="EM103" s="299"/>
      <c r="EQ103" s="288"/>
      <c r="ER103" s="288"/>
      <c r="ES103" s="288"/>
      <c r="ET103" s="288"/>
      <c r="EU103" s="288"/>
      <c r="EV103" s="288"/>
      <c r="EW103" s="288"/>
      <c r="EX103" s="288"/>
      <c r="EY103" s="288"/>
      <c r="EZ103" s="288"/>
      <c r="FA103" s="288"/>
      <c r="FB103" s="288"/>
      <c r="FC103" s="288"/>
      <c r="FD103" s="288"/>
    </row>
    <row r="104" spans="1:160" s="287" customFormat="1" x14ac:dyDescent="0.35">
      <c r="A104" s="285"/>
      <c r="B104" s="285"/>
      <c r="C104" s="299"/>
      <c r="D104" s="299"/>
      <c r="E104" s="299"/>
      <c r="F104" s="299"/>
      <c r="G104" s="299"/>
      <c r="H104" s="299"/>
      <c r="I104" s="299"/>
      <c r="J104" s="299"/>
      <c r="K104" s="299"/>
      <c r="L104" s="299"/>
      <c r="M104" s="299"/>
      <c r="N104" s="299"/>
      <c r="O104" s="299"/>
      <c r="P104" s="299"/>
      <c r="Q104" s="299"/>
      <c r="R104" s="299"/>
      <c r="S104" s="299"/>
      <c r="T104" s="299"/>
      <c r="U104" s="299"/>
      <c r="V104" s="299"/>
      <c r="W104" s="299"/>
      <c r="X104" s="299"/>
      <c r="Y104" s="299"/>
      <c r="Z104" s="299"/>
      <c r="AA104" s="299"/>
      <c r="AB104" s="299"/>
      <c r="AC104" s="299"/>
      <c r="AD104" s="299"/>
      <c r="AE104" s="299"/>
      <c r="AF104" s="299"/>
      <c r="AG104" s="299"/>
      <c r="AH104" s="299"/>
      <c r="AI104" s="299"/>
      <c r="AJ104" s="299"/>
      <c r="AK104" s="299"/>
      <c r="AL104" s="299"/>
      <c r="AM104" s="299"/>
      <c r="AN104" s="299"/>
      <c r="AO104" s="299"/>
      <c r="AP104" s="299"/>
      <c r="AQ104" s="299"/>
      <c r="AR104" s="299"/>
      <c r="AS104" s="299"/>
      <c r="AT104" s="299"/>
      <c r="AU104" s="299"/>
      <c r="AV104" s="299"/>
      <c r="AW104" s="299"/>
      <c r="AX104" s="299"/>
      <c r="AY104" s="299"/>
      <c r="AZ104" s="299"/>
      <c r="BA104" s="299"/>
      <c r="BB104" s="299"/>
      <c r="BC104" s="299"/>
      <c r="BD104" s="299"/>
      <c r="BE104" s="299"/>
      <c r="BF104" s="299"/>
      <c r="BG104" s="299"/>
      <c r="BH104" s="299"/>
      <c r="BI104" s="299"/>
      <c r="BJ104" s="299"/>
      <c r="BK104" s="299"/>
      <c r="BL104" s="299"/>
      <c r="BM104" s="299"/>
      <c r="BN104" s="299"/>
      <c r="BO104" s="299"/>
      <c r="BP104" s="299"/>
      <c r="BQ104" s="299"/>
      <c r="BR104" s="299"/>
      <c r="BS104" s="299"/>
      <c r="BT104" s="299"/>
      <c r="BU104" s="299"/>
      <c r="BV104" s="299"/>
      <c r="BW104" s="299"/>
      <c r="BX104" s="299"/>
      <c r="BY104" s="299"/>
      <c r="BZ104" s="299"/>
      <c r="CA104" s="299"/>
      <c r="CB104" s="299"/>
      <c r="CC104" s="299"/>
      <c r="CD104" s="299"/>
      <c r="CE104" s="299"/>
      <c r="CF104" s="299"/>
      <c r="CG104" s="299"/>
      <c r="CH104" s="299"/>
      <c r="CI104" s="299"/>
      <c r="CJ104" s="299"/>
      <c r="CK104" s="299"/>
      <c r="CL104" s="299"/>
      <c r="CM104" s="299"/>
      <c r="CN104" s="299"/>
      <c r="CO104" s="299"/>
      <c r="CP104" s="299"/>
      <c r="CQ104" s="299"/>
      <c r="CR104" s="299"/>
      <c r="CS104" s="299"/>
      <c r="CT104" s="299"/>
      <c r="CU104" s="299"/>
      <c r="CV104" s="299"/>
      <c r="CW104" s="299"/>
      <c r="CX104" s="299"/>
      <c r="CY104" s="299"/>
      <c r="CZ104" s="299"/>
      <c r="DA104" s="299"/>
      <c r="DB104" s="299"/>
      <c r="DC104" s="299"/>
      <c r="DD104" s="299"/>
      <c r="DE104" s="299"/>
      <c r="DF104" s="299"/>
      <c r="DG104" s="299"/>
      <c r="DH104" s="299"/>
      <c r="DI104" s="299"/>
      <c r="DJ104" s="299"/>
      <c r="DK104" s="299"/>
      <c r="DL104" s="299"/>
      <c r="DM104" s="299"/>
      <c r="DN104" s="299"/>
      <c r="DO104" s="299"/>
      <c r="DP104" s="299"/>
      <c r="DQ104" s="299"/>
      <c r="DR104" s="299"/>
      <c r="DS104" s="299"/>
      <c r="DT104" s="299"/>
      <c r="DU104" s="299"/>
      <c r="DV104" s="299"/>
      <c r="DW104" s="299"/>
      <c r="DX104" s="299"/>
      <c r="DY104" s="299"/>
      <c r="DZ104" s="299"/>
      <c r="EA104" s="299"/>
      <c r="EB104" s="299"/>
      <c r="EC104" s="299"/>
      <c r="ED104" s="299"/>
      <c r="EE104" s="299"/>
      <c r="EF104" s="299"/>
      <c r="EG104" s="299"/>
      <c r="EH104" s="299"/>
      <c r="EI104" s="299"/>
      <c r="EJ104" s="299"/>
      <c r="EK104" s="299"/>
      <c r="EL104" s="299"/>
      <c r="EM104" s="299"/>
      <c r="EQ104" s="288"/>
      <c r="ER104" s="288"/>
      <c r="ES104" s="288"/>
      <c r="ET104" s="288"/>
      <c r="EU104" s="288"/>
      <c r="EV104" s="288"/>
      <c r="EW104" s="288"/>
      <c r="EX104" s="288"/>
      <c r="EY104" s="288"/>
      <c r="EZ104" s="288"/>
      <c r="FA104" s="288"/>
      <c r="FB104" s="288"/>
      <c r="FC104" s="288"/>
      <c r="FD104" s="288"/>
    </row>
    <row r="105" spans="1:160" s="287" customFormat="1" x14ac:dyDescent="0.35">
      <c r="A105" s="285"/>
      <c r="B105" s="285"/>
      <c r="C105" s="299"/>
      <c r="D105" s="299"/>
      <c r="E105" s="299"/>
      <c r="F105" s="299"/>
      <c r="G105" s="299"/>
      <c r="H105" s="299"/>
      <c r="I105" s="299"/>
      <c r="J105" s="299"/>
      <c r="K105" s="299"/>
      <c r="L105" s="299"/>
      <c r="M105" s="299"/>
      <c r="N105" s="299"/>
      <c r="O105" s="299"/>
      <c r="P105" s="299"/>
      <c r="Q105" s="299"/>
      <c r="R105" s="299"/>
      <c r="S105" s="299"/>
      <c r="T105" s="299"/>
      <c r="U105" s="299"/>
      <c r="V105" s="299"/>
      <c r="W105" s="299"/>
      <c r="X105" s="299"/>
      <c r="Y105" s="299"/>
      <c r="Z105" s="299"/>
      <c r="AA105" s="299"/>
      <c r="AB105" s="299"/>
      <c r="AC105" s="299"/>
      <c r="AD105" s="299"/>
      <c r="AE105" s="299"/>
      <c r="AF105" s="299"/>
      <c r="AG105" s="299"/>
      <c r="AH105" s="299"/>
      <c r="AI105" s="299"/>
      <c r="AJ105" s="299"/>
      <c r="AK105" s="299"/>
      <c r="AL105" s="299"/>
      <c r="AM105" s="299"/>
      <c r="AN105" s="299"/>
      <c r="AO105" s="299"/>
      <c r="AP105" s="299"/>
      <c r="AQ105" s="299"/>
      <c r="AR105" s="299"/>
      <c r="AS105" s="299"/>
      <c r="AT105" s="299"/>
      <c r="AU105" s="299"/>
      <c r="AV105" s="299"/>
      <c r="AW105" s="299"/>
      <c r="AX105" s="299"/>
      <c r="AY105" s="299"/>
      <c r="AZ105" s="299"/>
      <c r="BA105" s="299"/>
      <c r="BB105" s="299"/>
      <c r="BC105" s="299"/>
      <c r="BD105" s="299"/>
      <c r="BE105" s="299"/>
      <c r="BF105" s="299"/>
      <c r="BG105" s="299"/>
      <c r="BH105" s="299"/>
      <c r="BI105" s="299"/>
      <c r="BJ105" s="299"/>
      <c r="BK105" s="299"/>
      <c r="BL105" s="299"/>
      <c r="BM105" s="299"/>
      <c r="BN105" s="299"/>
      <c r="BO105" s="299"/>
      <c r="BP105" s="299"/>
      <c r="BQ105" s="299"/>
      <c r="BR105" s="299"/>
      <c r="BS105" s="299"/>
      <c r="BT105" s="299"/>
      <c r="BU105" s="299"/>
      <c r="BV105" s="299"/>
      <c r="BW105" s="299"/>
      <c r="BX105" s="299"/>
      <c r="BY105" s="299"/>
      <c r="BZ105" s="299"/>
      <c r="CA105" s="299"/>
      <c r="CB105" s="299"/>
      <c r="CC105" s="299"/>
      <c r="CD105" s="299"/>
      <c r="CE105" s="299"/>
      <c r="CF105" s="299"/>
      <c r="CG105" s="299"/>
      <c r="CH105" s="299"/>
      <c r="CI105" s="299"/>
      <c r="CJ105" s="299"/>
      <c r="CK105" s="299"/>
      <c r="CL105" s="299"/>
      <c r="CM105" s="299"/>
      <c r="CN105" s="299"/>
      <c r="CO105" s="299"/>
      <c r="CP105" s="299"/>
      <c r="CQ105" s="299"/>
      <c r="CR105" s="299"/>
      <c r="CS105" s="299"/>
      <c r="CT105" s="299"/>
      <c r="CU105" s="299"/>
      <c r="CV105" s="299"/>
      <c r="CW105" s="299"/>
      <c r="CX105" s="299"/>
      <c r="CY105" s="299"/>
      <c r="CZ105" s="299"/>
      <c r="DA105" s="299"/>
      <c r="DB105" s="299"/>
      <c r="DC105" s="299"/>
      <c r="DD105" s="299"/>
      <c r="DE105" s="299"/>
      <c r="DF105" s="299"/>
      <c r="DG105" s="299"/>
      <c r="DH105" s="299"/>
      <c r="DI105" s="299"/>
      <c r="DJ105" s="299"/>
      <c r="DK105" s="299"/>
      <c r="DL105" s="299"/>
      <c r="DM105" s="299"/>
      <c r="DN105" s="299"/>
      <c r="DO105" s="299"/>
      <c r="DP105" s="299"/>
      <c r="DQ105" s="299"/>
      <c r="DR105" s="299"/>
      <c r="DS105" s="299"/>
      <c r="DT105" s="299"/>
      <c r="DU105" s="299"/>
      <c r="DV105" s="299"/>
      <c r="DW105" s="299"/>
      <c r="DX105" s="299"/>
      <c r="DY105" s="299"/>
      <c r="DZ105" s="299"/>
      <c r="EA105" s="299"/>
      <c r="EB105" s="299"/>
      <c r="EC105" s="299"/>
      <c r="ED105" s="299"/>
      <c r="EE105" s="299"/>
      <c r="EF105" s="299"/>
      <c r="EG105" s="299"/>
      <c r="EH105" s="299"/>
      <c r="EI105" s="299"/>
      <c r="EJ105" s="299"/>
      <c r="EK105" s="299"/>
      <c r="EL105" s="299"/>
      <c r="EM105" s="299"/>
      <c r="EQ105" s="288"/>
      <c r="ER105" s="288"/>
      <c r="ES105" s="288"/>
      <c r="ET105" s="288"/>
      <c r="EU105" s="288"/>
      <c r="EV105" s="288"/>
      <c r="EW105" s="288"/>
      <c r="EX105" s="288"/>
      <c r="EY105" s="288"/>
      <c r="EZ105" s="288"/>
      <c r="FA105" s="288"/>
      <c r="FB105" s="288"/>
      <c r="FC105" s="288"/>
      <c r="FD105" s="288"/>
    </row>
    <row r="106" spans="1:160" s="287" customFormat="1" x14ac:dyDescent="0.35">
      <c r="A106" s="285"/>
      <c r="B106" s="285"/>
      <c r="C106" s="299"/>
      <c r="D106" s="299"/>
      <c r="E106" s="299"/>
      <c r="F106" s="299"/>
      <c r="G106" s="299"/>
      <c r="H106" s="299"/>
      <c r="I106" s="299"/>
      <c r="J106" s="299"/>
      <c r="K106" s="299"/>
      <c r="L106" s="299"/>
      <c r="M106" s="299"/>
      <c r="N106" s="299"/>
      <c r="O106" s="299"/>
      <c r="P106" s="299"/>
      <c r="Q106" s="299"/>
      <c r="R106" s="299"/>
      <c r="S106" s="299"/>
      <c r="T106" s="299"/>
      <c r="U106" s="299"/>
      <c r="V106" s="299"/>
      <c r="W106" s="299"/>
      <c r="X106" s="299"/>
      <c r="Y106" s="299"/>
      <c r="Z106" s="299"/>
      <c r="AA106" s="299"/>
      <c r="AB106" s="299"/>
      <c r="AC106" s="299"/>
      <c r="AD106" s="299"/>
      <c r="AE106" s="299"/>
      <c r="AF106" s="299"/>
      <c r="AG106" s="299"/>
      <c r="AH106" s="299"/>
      <c r="AI106" s="299"/>
      <c r="AJ106" s="299"/>
      <c r="AK106" s="299"/>
      <c r="AL106" s="299"/>
      <c r="AM106" s="299"/>
      <c r="AN106" s="299"/>
      <c r="AO106" s="299"/>
      <c r="AP106" s="299"/>
      <c r="AQ106" s="299"/>
      <c r="AR106" s="299"/>
      <c r="AS106" s="299"/>
      <c r="AT106" s="299"/>
      <c r="AU106" s="299"/>
      <c r="AV106" s="299"/>
      <c r="AW106" s="299"/>
      <c r="AX106" s="299"/>
      <c r="AY106" s="299"/>
      <c r="AZ106" s="299"/>
      <c r="BA106" s="299"/>
      <c r="BB106" s="299"/>
      <c r="BC106" s="299"/>
      <c r="BD106" s="299"/>
      <c r="BE106" s="299"/>
      <c r="BF106" s="299"/>
      <c r="BG106" s="299"/>
      <c r="BH106" s="299"/>
      <c r="BI106" s="299"/>
      <c r="BJ106" s="299"/>
      <c r="BK106" s="299"/>
      <c r="BL106" s="299"/>
      <c r="BM106" s="299"/>
      <c r="BN106" s="299"/>
      <c r="BO106" s="299"/>
      <c r="BP106" s="299"/>
      <c r="BQ106" s="299"/>
      <c r="BR106" s="299"/>
      <c r="BS106" s="299"/>
      <c r="BT106" s="299"/>
      <c r="BU106" s="299"/>
      <c r="BV106" s="299"/>
      <c r="BW106" s="299"/>
      <c r="BX106" s="299"/>
      <c r="BY106" s="299"/>
      <c r="BZ106" s="299"/>
      <c r="CA106" s="299"/>
      <c r="CB106" s="299"/>
      <c r="CC106" s="299"/>
      <c r="CD106" s="299"/>
      <c r="CE106" s="299"/>
      <c r="CF106" s="299"/>
      <c r="CG106" s="299"/>
      <c r="CH106" s="299"/>
      <c r="CI106" s="299"/>
      <c r="CJ106" s="299"/>
      <c r="CK106" s="299"/>
      <c r="CL106" s="299"/>
      <c r="CM106" s="299"/>
      <c r="CN106" s="299"/>
      <c r="CO106" s="299"/>
      <c r="CP106" s="299"/>
      <c r="CQ106" s="299"/>
      <c r="CR106" s="299"/>
      <c r="CS106" s="299"/>
      <c r="CT106" s="299"/>
      <c r="CU106" s="299"/>
      <c r="CV106" s="299"/>
      <c r="CW106" s="299"/>
      <c r="CX106" s="299"/>
      <c r="CY106" s="299"/>
      <c r="CZ106" s="299"/>
      <c r="DA106" s="299"/>
      <c r="DB106" s="299"/>
      <c r="DC106" s="299"/>
      <c r="DD106" s="299"/>
      <c r="DE106" s="299"/>
      <c r="DF106" s="299"/>
      <c r="DG106" s="299"/>
      <c r="DH106" s="299"/>
      <c r="DI106" s="299"/>
      <c r="DJ106" s="299"/>
      <c r="DK106" s="299"/>
      <c r="DL106" s="299"/>
      <c r="DM106" s="299"/>
      <c r="DN106" s="299"/>
      <c r="DO106" s="299"/>
      <c r="DP106" s="299"/>
      <c r="DQ106" s="299"/>
      <c r="DR106" s="299"/>
      <c r="DS106" s="299"/>
      <c r="DT106" s="299"/>
      <c r="DU106" s="299"/>
      <c r="DV106" s="299"/>
      <c r="DW106" s="299"/>
      <c r="DX106" s="299"/>
      <c r="DY106" s="299"/>
      <c r="DZ106" s="299"/>
      <c r="EA106" s="299"/>
      <c r="EB106" s="299"/>
      <c r="EC106" s="299"/>
      <c r="ED106" s="299"/>
      <c r="EE106" s="299"/>
      <c r="EF106" s="299"/>
      <c r="EG106" s="299"/>
      <c r="EH106" s="299"/>
      <c r="EI106" s="299"/>
      <c r="EJ106" s="299"/>
      <c r="EK106" s="299"/>
      <c r="EL106" s="299"/>
      <c r="EM106" s="299"/>
      <c r="EQ106" s="288"/>
      <c r="ER106" s="288"/>
      <c r="ES106" s="288"/>
      <c r="ET106" s="288"/>
      <c r="EU106" s="288"/>
      <c r="EV106" s="288"/>
      <c r="EW106" s="288"/>
      <c r="EX106" s="288"/>
      <c r="EY106" s="288"/>
      <c r="EZ106" s="288"/>
      <c r="FA106" s="288"/>
      <c r="FB106" s="288"/>
      <c r="FC106" s="288"/>
      <c r="FD106" s="288"/>
    </row>
    <row r="107" spans="1:160" s="287" customFormat="1" x14ac:dyDescent="0.35">
      <c r="A107" s="285"/>
      <c r="B107" s="285"/>
      <c r="C107" s="299"/>
      <c r="D107" s="299"/>
      <c r="E107" s="299"/>
      <c r="F107" s="299"/>
      <c r="G107" s="299"/>
      <c r="H107" s="299"/>
      <c r="I107" s="299"/>
      <c r="J107" s="299"/>
      <c r="K107" s="299"/>
      <c r="L107" s="299"/>
      <c r="M107" s="299"/>
      <c r="N107" s="299"/>
      <c r="O107" s="299"/>
      <c r="P107" s="299"/>
      <c r="Q107" s="299"/>
      <c r="R107" s="299"/>
      <c r="S107" s="299"/>
      <c r="T107" s="299"/>
      <c r="U107" s="299"/>
      <c r="V107" s="299"/>
      <c r="W107" s="299"/>
      <c r="X107" s="299"/>
      <c r="Y107" s="299"/>
      <c r="Z107" s="299"/>
      <c r="AA107" s="299"/>
      <c r="AB107" s="299"/>
      <c r="AC107" s="299"/>
      <c r="AD107" s="299"/>
      <c r="AE107" s="299"/>
      <c r="AF107" s="299"/>
      <c r="AG107" s="299"/>
      <c r="AH107" s="299"/>
      <c r="AI107" s="299"/>
      <c r="AJ107" s="299"/>
      <c r="AK107" s="299"/>
      <c r="AL107" s="299"/>
      <c r="AM107" s="299"/>
      <c r="AN107" s="299"/>
      <c r="AO107" s="299"/>
      <c r="AP107" s="299"/>
      <c r="AQ107" s="299"/>
      <c r="AR107" s="299"/>
      <c r="AS107" s="299"/>
      <c r="AT107" s="299"/>
      <c r="AU107" s="299"/>
      <c r="AV107" s="299"/>
      <c r="AW107" s="299"/>
      <c r="AX107" s="299"/>
      <c r="AY107" s="299"/>
      <c r="AZ107" s="299"/>
      <c r="BA107" s="299"/>
      <c r="BB107" s="299"/>
      <c r="BC107" s="299"/>
      <c r="BD107" s="299"/>
      <c r="BE107" s="299"/>
      <c r="BF107" s="299"/>
      <c r="BG107" s="299"/>
      <c r="BH107" s="299"/>
      <c r="BI107" s="299"/>
      <c r="BJ107" s="299"/>
      <c r="BK107" s="299"/>
      <c r="BL107" s="299"/>
      <c r="BM107" s="299"/>
      <c r="BN107" s="299"/>
      <c r="BO107" s="299"/>
      <c r="BP107" s="299"/>
      <c r="BQ107" s="299"/>
      <c r="BR107" s="299"/>
      <c r="BS107" s="299"/>
      <c r="BT107" s="299"/>
      <c r="BU107" s="299"/>
      <c r="BV107" s="299"/>
      <c r="BW107" s="299"/>
      <c r="BX107" s="299"/>
      <c r="BY107" s="299"/>
      <c r="BZ107" s="299"/>
      <c r="CA107" s="299"/>
      <c r="CB107" s="299"/>
      <c r="CC107" s="299"/>
      <c r="CD107" s="299"/>
      <c r="CE107" s="299"/>
      <c r="CF107" s="299"/>
      <c r="CG107" s="299"/>
      <c r="CH107" s="299"/>
      <c r="CI107" s="299"/>
      <c r="CJ107" s="299"/>
      <c r="CK107" s="299"/>
      <c r="CL107" s="299"/>
      <c r="CM107" s="299"/>
      <c r="CN107" s="299"/>
      <c r="CO107" s="299"/>
      <c r="CP107" s="299"/>
      <c r="CQ107" s="299"/>
      <c r="CR107" s="299"/>
      <c r="CS107" s="299"/>
      <c r="CT107" s="299"/>
      <c r="CU107" s="299"/>
      <c r="CV107" s="299"/>
      <c r="CW107" s="299"/>
      <c r="CX107" s="299"/>
      <c r="CY107" s="299"/>
      <c r="CZ107" s="299"/>
      <c r="DA107" s="299"/>
      <c r="DB107" s="299"/>
      <c r="DC107" s="299"/>
      <c r="DD107" s="299"/>
      <c r="DE107" s="299"/>
      <c r="DF107" s="299"/>
      <c r="DG107" s="299"/>
      <c r="DH107" s="299"/>
      <c r="DI107" s="299"/>
      <c r="DJ107" s="299"/>
      <c r="DK107" s="299"/>
      <c r="DL107" s="299"/>
      <c r="DM107" s="299"/>
      <c r="DN107" s="299"/>
      <c r="DO107" s="299"/>
      <c r="DP107" s="299"/>
      <c r="DQ107" s="299"/>
      <c r="DR107" s="299"/>
      <c r="DS107" s="299"/>
      <c r="DT107" s="299"/>
      <c r="DU107" s="299"/>
      <c r="DV107" s="299"/>
      <c r="DW107" s="299"/>
      <c r="DX107" s="299"/>
      <c r="DY107" s="299"/>
      <c r="DZ107" s="299"/>
      <c r="EA107" s="299"/>
      <c r="EB107" s="299"/>
      <c r="EC107" s="299"/>
      <c r="ED107" s="299"/>
      <c r="EE107" s="299"/>
      <c r="EF107" s="299"/>
      <c r="EG107" s="299"/>
      <c r="EH107" s="299"/>
      <c r="EI107" s="299"/>
      <c r="EJ107" s="299"/>
      <c r="EK107" s="299"/>
      <c r="EL107" s="299"/>
      <c r="EM107" s="299"/>
      <c r="EQ107" s="288"/>
      <c r="ER107" s="288"/>
      <c r="ES107" s="288"/>
      <c r="ET107" s="288"/>
      <c r="EU107" s="288"/>
      <c r="EV107" s="288"/>
      <c r="EW107" s="288"/>
      <c r="EX107" s="288"/>
      <c r="EY107" s="288"/>
      <c r="EZ107" s="288"/>
      <c r="FA107" s="288"/>
      <c r="FB107" s="288"/>
      <c r="FC107" s="288"/>
      <c r="FD107" s="288"/>
    </row>
    <row r="108" spans="1:160" s="287" customFormat="1" x14ac:dyDescent="0.35">
      <c r="A108" s="285"/>
      <c r="B108" s="285"/>
      <c r="C108" s="299"/>
      <c r="D108" s="299"/>
      <c r="E108" s="299"/>
      <c r="F108" s="299"/>
      <c r="G108" s="299"/>
      <c r="H108" s="299"/>
      <c r="I108" s="299"/>
      <c r="J108" s="299"/>
      <c r="K108" s="299"/>
      <c r="L108" s="299"/>
      <c r="M108" s="299"/>
      <c r="N108" s="299"/>
      <c r="O108" s="299"/>
      <c r="P108" s="299"/>
      <c r="Q108" s="299"/>
      <c r="R108" s="299"/>
      <c r="S108" s="299"/>
      <c r="T108" s="299"/>
      <c r="U108" s="299"/>
      <c r="V108" s="299"/>
      <c r="W108" s="299"/>
      <c r="X108" s="299"/>
      <c r="Y108" s="299"/>
      <c r="Z108" s="299"/>
      <c r="AA108" s="299"/>
      <c r="AB108" s="299"/>
      <c r="AC108" s="299"/>
      <c r="AD108" s="299"/>
      <c r="AE108" s="299"/>
      <c r="AF108" s="299"/>
      <c r="AG108" s="299"/>
      <c r="AH108" s="299"/>
      <c r="AI108" s="299"/>
      <c r="AJ108" s="299"/>
      <c r="AK108" s="299"/>
      <c r="AL108" s="299"/>
      <c r="AM108" s="299"/>
      <c r="AN108" s="299"/>
      <c r="AO108" s="299"/>
      <c r="AP108" s="299"/>
      <c r="AQ108" s="299"/>
      <c r="AR108" s="299"/>
      <c r="AS108" s="299"/>
      <c r="AT108" s="299"/>
      <c r="AU108" s="299"/>
      <c r="AV108" s="299"/>
      <c r="AW108" s="299"/>
      <c r="AX108" s="299"/>
      <c r="AY108" s="299"/>
      <c r="AZ108" s="299"/>
      <c r="BA108" s="299"/>
      <c r="BB108" s="299"/>
      <c r="BC108" s="299"/>
      <c r="BD108" s="299"/>
      <c r="BE108" s="299"/>
      <c r="BF108" s="299"/>
      <c r="BG108" s="299"/>
      <c r="BH108" s="299"/>
      <c r="BI108" s="299"/>
      <c r="BJ108" s="299"/>
      <c r="BK108" s="299"/>
      <c r="BL108" s="299"/>
      <c r="BM108" s="299"/>
      <c r="BN108" s="299"/>
      <c r="BO108" s="299"/>
      <c r="BP108" s="299"/>
      <c r="BQ108" s="299"/>
      <c r="BR108" s="299"/>
      <c r="BS108" s="299"/>
      <c r="BT108" s="299"/>
      <c r="BU108" s="299"/>
      <c r="BV108" s="299"/>
      <c r="BW108" s="299"/>
      <c r="BX108" s="299"/>
      <c r="BY108" s="299"/>
      <c r="BZ108" s="299"/>
      <c r="CA108" s="299"/>
      <c r="CB108" s="299"/>
      <c r="CC108" s="299"/>
      <c r="CD108" s="299"/>
      <c r="CE108" s="299"/>
      <c r="CF108" s="299"/>
      <c r="CG108" s="299"/>
      <c r="CH108" s="299"/>
      <c r="CI108" s="299"/>
      <c r="CJ108" s="299"/>
      <c r="CK108" s="299"/>
      <c r="CL108" s="299"/>
      <c r="CM108" s="299"/>
      <c r="CN108" s="299"/>
      <c r="CO108" s="299"/>
      <c r="CP108" s="299"/>
      <c r="CQ108" s="299"/>
      <c r="CR108" s="299"/>
      <c r="CS108" s="299"/>
      <c r="CT108" s="299"/>
      <c r="CU108" s="299"/>
      <c r="CV108" s="299"/>
      <c r="CW108" s="299"/>
      <c r="CX108" s="299"/>
      <c r="CY108" s="299"/>
      <c r="CZ108" s="299"/>
      <c r="DA108" s="299"/>
      <c r="DB108" s="299"/>
      <c r="DC108" s="299"/>
      <c r="DD108" s="299"/>
      <c r="DE108" s="299"/>
      <c r="DF108" s="299"/>
      <c r="DG108" s="299"/>
      <c r="DH108" s="299"/>
      <c r="DI108" s="299"/>
      <c r="DJ108" s="299"/>
      <c r="DK108" s="299"/>
      <c r="DL108" s="299"/>
      <c r="DM108" s="299"/>
      <c r="DN108" s="299"/>
      <c r="DO108" s="299"/>
      <c r="DP108" s="299"/>
      <c r="DQ108" s="299"/>
      <c r="DR108" s="299"/>
      <c r="DS108" s="299"/>
      <c r="DT108" s="299"/>
      <c r="DU108" s="299"/>
      <c r="DV108" s="299"/>
      <c r="DW108" s="299"/>
      <c r="DX108" s="299"/>
      <c r="DY108" s="299"/>
      <c r="DZ108" s="299"/>
      <c r="EA108" s="299"/>
      <c r="EB108" s="299"/>
      <c r="EC108" s="299"/>
      <c r="ED108" s="299"/>
      <c r="EE108" s="299"/>
      <c r="EF108" s="299"/>
      <c r="EG108" s="299"/>
      <c r="EH108" s="299"/>
      <c r="EI108" s="299"/>
      <c r="EJ108" s="299"/>
      <c r="EK108" s="299"/>
      <c r="EL108" s="299"/>
      <c r="EM108" s="299"/>
      <c r="EQ108" s="288"/>
      <c r="ER108" s="288"/>
      <c r="ES108" s="288"/>
      <c r="ET108" s="288"/>
      <c r="EU108" s="288"/>
      <c r="EV108" s="288"/>
      <c r="EW108" s="288"/>
      <c r="EX108" s="288"/>
      <c r="EY108" s="288"/>
      <c r="EZ108" s="288"/>
      <c r="FA108" s="288"/>
      <c r="FB108" s="288"/>
      <c r="FC108" s="288"/>
      <c r="FD108" s="288"/>
    </row>
    <row r="109" spans="1:160" s="287" customFormat="1" x14ac:dyDescent="0.35">
      <c r="A109" s="285"/>
      <c r="B109" s="285"/>
      <c r="C109" s="299"/>
      <c r="D109" s="299"/>
      <c r="E109" s="299"/>
      <c r="F109" s="299"/>
      <c r="G109" s="299"/>
      <c r="H109" s="299"/>
      <c r="I109" s="299"/>
      <c r="J109" s="299"/>
      <c r="K109" s="299"/>
      <c r="L109" s="299"/>
      <c r="M109" s="299"/>
      <c r="N109" s="299"/>
      <c r="O109" s="299"/>
      <c r="P109" s="299"/>
      <c r="Q109" s="299"/>
      <c r="R109" s="299"/>
      <c r="S109" s="299"/>
      <c r="T109" s="299"/>
      <c r="U109" s="299"/>
      <c r="V109" s="299"/>
      <c r="W109" s="299"/>
      <c r="X109" s="299"/>
      <c r="Y109" s="299"/>
      <c r="Z109" s="299"/>
      <c r="AA109" s="299"/>
      <c r="AB109" s="299"/>
      <c r="AC109" s="299"/>
      <c r="AD109" s="299"/>
      <c r="AE109" s="299"/>
      <c r="AF109" s="299"/>
      <c r="AG109" s="299"/>
      <c r="AH109" s="299"/>
      <c r="AI109" s="299"/>
      <c r="AJ109" s="299"/>
      <c r="AK109" s="299"/>
      <c r="AL109" s="299"/>
      <c r="AM109" s="299"/>
      <c r="AN109" s="299"/>
      <c r="AO109" s="299"/>
      <c r="AP109" s="299"/>
      <c r="AQ109" s="299"/>
      <c r="AR109" s="299"/>
      <c r="AS109" s="299"/>
      <c r="AT109" s="299"/>
      <c r="AU109" s="299"/>
      <c r="AV109" s="299"/>
      <c r="AW109" s="299"/>
      <c r="AX109" s="299"/>
      <c r="AY109" s="299"/>
      <c r="AZ109" s="299"/>
      <c r="BA109" s="299"/>
      <c r="BB109" s="299"/>
      <c r="BC109" s="299"/>
      <c r="BD109" s="299"/>
      <c r="BE109" s="299"/>
      <c r="BF109" s="299"/>
      <c r="BG109" s="299"/>
      <c r="BH109" s="299"/>
      <c r="BI109" s="299"/>
      <c r="BJ109" s="299"/>
      <c r="BK109" s="299"/>
      <c r="BL109" s="299"/>
      <c r="BM109" s="299"/>
      <c r="BN109" s="299"/>
      <c r="BO109" s="299"/>
      <c r="BP109" s="299"/>
      <c r="BQ109" s="299"/>
      <c r="BR109" s="299"/>
      <c r="BS109" s="299"/>
      <c r="BT109" s="299"/>
      <c r="BU109" s="299"/>
      <c r="BV109" s="299"/>
      <c r="BW109" s="299"/>
      <c r="BX109" s="299"/>
      <c r="BY109" s="299"/>
      <c r="BZ109" s="299"/>
      <c r="CA109" s="299"/>
      <c r="CB109" s="299"/>
      <c r="CC109" s="299"/>
      <c r="CD109" s="299"/>
      <c r="CE109" s="299"/>
      <c r="CF109" s="299"/>
      <c r="CG109" s="299"/>
      <c r="CH109" s="299"/>
      <c r="CI109" s="299"/>
      <c r="CJ109" s="299"/>
      <c r="CK109" s="299"/>
      <c r="CL109" s="299"/>
      <c r="CM109" s="299"/>
      <c r="CN109" s="299"/>
      <c r="CO109" s="299"/>
      <c r="CP109" s="299"/>
      <c r="CQ109" s="299"/>
      <c r="CR109" s="299"/>
      <c r="CS109" s="299"/>
      <c r="CT109" s="299"/>
      <c r="CU109" s="299"/>
      <c r="CV109" s="299"/>
      <c r="CW109" s="299"/>
      <c r="CX109" s="299"/>
      <c r="CY109" s="299"/>
      <c r="CZ109" s="299"/>
      <c r="DA109" s="299"/>
      <c r="DB109" s="299"/>
      <c r="DC109" s="299"/>
      <c r="DD109" s="299"/>
      <c r="DE109" s="299"/>
      <c r="DF109" s="299"/>
      <c r="DG109" s="299"/>
      <c r="DH109" s="299"/>
      <c r="DI109" s="299"/>
      <c r="DJ109" s="299"/>
      <c r="DK109" s="299"/>
      <c r="DL109" s="299"/>
      <c r="DM109" s="299"/>
      <c r="DN109" s="299"/>
      <c r="DO109" s="299"/>
      <c r="DP109" s="299"/>
      <c r="DQ109" s="299"/>
      <c r="DR109" s="299"/>
      <c r="DS109" s="299"/>
      <c r="DT109" s="299"/>
      <c r="DU109" s="299"/>
      <c r="DV109" s="299"/>
      <c r="DW109" s="299"/>
      <c r="DX109" s="299"/>
      <c r="DY109" s="299"/>
      <c r="DZ109" s="299"/>
      <c r="EA109" s="299"/>
      <c r="EB109" s="299"/>
      <c r="EC109" s="299"/>
      <c r="ED109" s="299"/>
      <c r="EE109" s="299"/>
      <c r="EF109" s="299"/>
      <c r="EG109" s="299"/>
      <c r="EH109" s="299"/>
      <c r="EI109" s="299"/>
      <c r="EJ109" s="299"/>
      <c r="EK109" s="299"/>
      <c r="EL109" s="299"/>
      <c r="EM109" s="299"/>
      <c r="EQ109" s="288"/>
      <c r="ER109" s="288"/>
      <c r="ES109" s="288"/>
      <c r="ET109" s="288"/>
      <c r="EU109" s="288"/>
      <c r="EV109" s="288"/>
      <c r="EW109" s="288"/>
      <c r="EX109" s="288"/>
      <c r="EY109" s="288"/>
      <c r="EZ109" s="288"/>
      <c r="FA109" s="288"/>
      <c r="FB109" s="288"/>
      <c r="FC109" s="288"/>
      <c r="FD109" s="288"/>
    </row>
    <row r="110" spans="1:160" s="287" customFormat="1" x14ac:dyDescent="0.35">
      <c r="A110" s="285"/>
      <c r="B110" s="285"/>
      <c r="C110" s="299"/>
      <c r="D110" s="299"/>
      <c r="E110" s="299"/>
      <c r="F110" s="299"/>
      <c r="G110" s="299"/>
      <c r="H110" s="299"/>
      <c r="I110" s="299"/>
      <c r="J110" s="299"/>
      <c r="K110" s="299"/>
      <c r="L110" s="299"/>
      <c r="M110" s="299"/>
      <c r="N110" s="299"/>
      <c r="O110" s="299"/>
      <c r="P110" s="299"/>
      <c r="Q110" s="299"/>
      <c r="R110" s="299"/>
      <c r="S110" s="299"/>
      <c r="T110" s="299"/>
      <c r="U110" s="299"/>
      <c r="V110" s="299"/>
      <c r="W110" s="299"/>
      <c r="X110" s="299"/>
      <c r="Y110" s="299"/>
      <c r="Z110" s="299"/>
      <c r="AA110" s="299"/>
      <c r="AB110" s="299"/>
      <c r="AC110" s="299"/>
      <c r="AD110" s="299"/>
      <c r="AE110" s="299"/>
      <c r="AF110" s="299"/>
      <c r="AG110" s="299"/>
      <c r="AH110" s="299"/>
      <c r="AI110" s="299"/>
      <c r="AJ110" s="299"/>
      <c r="AK110" s="299"/>
      <c r="AL110" s="299"/>
      <c r="AM110" s="299"/>
      <c r="AN110" s="299"/>
      <c r="AO110" s="299"/>
      <c r="AP110" s="299"/>
      <c r="AQ110" s="299"/>
      <c r="AR110" s="299"/>
      <c r="AS110" s="299"/>
      <c r="AT110" s="299"/>
      <c r="AU110" s="299"/>
      <c r="AV110" s="299"/>
      <c r="AW110" s="299"/>
      <c r="AX110" s="299"/>
      <c r="AY110" s="299"/>
      <c r="AZ110" s="299"/>
      <c r="BA110" s="299"/>
      <c r="BB110" s="299"/>
      <c r="BC110" s="299"/>
      <c r="BD110" s="299"/>
      <c r="BE110" s="299"/>
      <c r="BF110" s="299"/>
      <c r="BG110" s="299"/>
      <c r="BH110" s="299"/>
      <c r="BI110" s="299"/>
      <c r="BJ110" s="299"/>
      <c r="BK110" s="299"/>
      <c r="BL110" s="299"/>
      <c r="BM110" s="299"/>
      <c r="BN110" s="299"/>
      <c r="BO110" s="299"/>
      <c r="BP110" s="299"/>
      <c r="BQ110" s="299"/>
      <c r="BR110" s="299"/>
      <c r="BS110" s="299"/>
      <c r="BT110" s="299"/>
      <c r="BU110" s="299"/>
      <c r="BV110" s="299"/>
      <c r="BW110" s="299"/>
      <c r="BX110" s="299"/>
      <c r="BY110" s="299"/>
      <c r="BZ110" s="299"/>
      <c r="CA110" s="299"/>
      <c r="CB110" s="299"/>
      <c r="CC110" s="299"/>
      <c r="CD110" s="299"/>
      <c r="CE110" s="299"/>
      <c r="CF110" s="299"/>
      <c r="CG110" s="299"/>
      <c r="CH110" s="299"/>
      <c r="CI110" s="299"/>
      <c r="CJ110" s="299"/>
      <c r="CK110" s="299"/>
      <c r="CL110" s="299"/>
      <c r="CM110" s="299"/>
      <c r="CN110" s="299"/>
      <c r="CO110" s="299"/>
      <c r="CP110" s="299"/>
      <c r="CQ110" s="299"/>
      <c r="CR110" s="299"/>
      <c r="CS110" s="299"/>
      <c r="CT110" s="299"/>
      <c r="CU110" s="299"/>
      <c r="CV110" s="299"/>
      <c r="CW110" s="299"/>
      <c r="CX110" s="299"/>
      <c r="CY110" s="299"/>
      <c r="CZ110" s="299"/>
      <c r="DA110" s="299"/>
      <c r="DB110" s="299"/>
      <c r="DC110" s="299"/>
      <c r="DD110" s="299"/>
      <c r="DE110" s="299"/>
      <c r="DF110" s="299"/>
      <c r="DG110" s="299"/>
      <c r="DH110" s="299"/>
      <c r="DI110" s="299"/>
      <c r="DJ110" s="299"/>
      <c r="DK110" s="299"/>
      <c r="DL110" s="299"/>
      <c r="DM110" s="299"/>
      <c r="DN110" s="299"/>
      <c r="DO110" s="299"/>
      <c r="DP110" s="299"/>
      <c r="DQ110" s="299"/>
      <c r="DR110" s="299"/>
      <c r="DS110" s="299"/>
      <c r="DT110" s="299"/>
      <c r="DU110" s="299"/>
      <c r="DV110" s="299"/>
      <c r="DW110" s="299"/>
      <c r="DX110" s="299"/>
      <c r="DY110" s="299"/>
      <c r="DZ110" s="299"/>
      <c r="EA110" s="299"/>
      <c r="EB110" s="299"/>
      <c r="EC110" s="299"/>
      <c r="ED110" s="299"/>
      <c r="EE110" s="299"/>
      <c r="EF110" s="299"/>
      <c r="EG110" s="299"/>
      <c r="EH110" s="299"/>
      <c r="EI110" s="299"/>
      <c r="EJ110" s="299"/>
      <c r="EK110" s="299"/>
      <c r="EL110" s="299"/>
      <c r="EM110" s="299"/>
      <c r="EQ110" s="288"/>
      <c r="ER110" s="288"/>
      <c r="ES110" s="288"/>
      <c r="ET110" s="288"/>
      <c r="EU110" s="288"/>
      <c r="EV110" s="288"/>
      <c r="EW110" s="288"/>
      <c r="EX110" s="288"/>
      <c r="EY110" s="288"/>
      <c r="EZ110" s="288"/>
      <c r="FA110" s="288"/>
      <c r="FB110" s="288"/>
      <c r="FC110" s="288"/>
      <c r="FD110" s="288"/>
    </row>
    <row r="111" spans="1:160" s="287" customFormat="1" x14ac:dyDescent="0.35">
      <c r="A111" s="285"/>
      <c r="B111" s="285"/>
      <c r="C111" s="299"/>
      <c r="D111" s="299"/>
      <c r="E111" s="299"/>
      <c r="F111" s="299"/>
      <c r="G111" s="299"/>
      <c r="H111" s="299"/>
      <c r="I111" s="299"/>
      <c r="J111" s="299"/>
      <c r="K111" s="299"/>
      <c r="L111" s="299"/>
      <c r="M111" s="299"/>
      <c r="N111" s="299"/>
      <c r="O111" s="299"/>
      <c r="P111" s="299"/>
      <c r="Q111" s="299"/>
      <c r="R111" s="299"/>
      <c r="S111" s="299"/>
      <c r="T111" s="299"/>
      <c r="U111" s="299"/>
      <c r="V111" s="299"/>
      <c r="W111" s="299"/>
      <c r="X111" s="299"/>
      <c r="Y111" s="299"/>
      <c r="Z111" s="299"/>
      <c r="AA111" s="299"/>
      <c r="AB111" s="299"/>
      <c r="AC111" s="299"/>
      <c r="AD111" s="299"/>
      <c r="AE111" s="299"/>
      <c r="AF111" s="299"/>
      <c r="AG111" s="299"/>
      <c r="AH111" s="299"/>
      <c r="AI111" s="299"/>
      <c r="AJ111" s="299"/>
      <c r="AK111" s="299"/>
      <c r="AL111" s="299"/>
      <c r="AM111" s="299"/>
      <c r="AN111" s="299"/>
      <c r="AO111" s="299"/>
      <c r="AP111" s="299"/>
      <c r="AQ111" s="299"/>
      <c r="AR111" s="299"/>
      <c r="AS111" s="299"/>
      <c r="AT111" s="299"/>
      <c r="AU111" s="299"/>
      <c r="AV111" s="299"/>
      <c r="AW111" s="299"/>
      <c r="AX111" s="299"/>
      <c r="AY111" s="299"/>
      <c r="AZ111" s="299"/>
      <c r="BA111" s="299"/>
      <c r="BB111" s="299"/>
      <c r="BC111" s="299"/>
      <c r="BD111" s="299"/>
      <c r="BE111" s="299"/>
      <c r="BF111" s="299"/>
      <c r="BG111" s="299"/>
      <c r="BH111" s="299"/>
      <c r="BI111" s="299"/>
      <c r="BJ111" s="299"/>
      <c r="BK111" s="299"/>
      <c r="BL111" s="299"/>
      <c r="BM111" s="299"/>
      <c r="BN111" s="299"/>
      <c r="BO111" s="299"/>
      <c r="BP111" s="299"/>
      <c r="BQ111" s="299"/>
      <c r="BR111" s="299"/>
      <c r="BS111" s="299"/>
      <c r="BT111" s="299"/>
      <c r="BU111" s="299"/>
      <c r="BV111" s="299"/>
      <c r="BW111" s="299"/>
      <c r="BX111" s="299"/>
      <c r="BY111" s="299"/>
      <c r="BZ111" s="299"/>
      <c r="CA111" s="299"/>
      <c r="CB111" s="299"/>
      <c r="CC111" s="299"/>
      <c r="CD111" s="299"/>
      <c r="CE111" s="299"/>
      <c r="CF111" s="299"/>
      <c r="CG111" s="299"/>
      <c r="CH111" s="299"/>
      <c r="CI111" s="299"/>
      <c r="CJ111" s="299"/>
      <c r="CK111" s="299"/>
      <c r="CL111" s="299"/>
      <c r="CM111" s="299"/>
      <c r="CN111" s="299"/>
      <c r="CO111" s="299"/>
      <c r="CP111" s="299"/>
      <c r="CQ111" s="299"/>
      <c r="CR111" s="299"/>
      <c r="CS111" s="299"/>
      <c r="CT111" s="299"/>
      <c r="CU111" s="299"/>
      <c r="CV111" s="299"/>
      <c r="CW111" s="299"/>
      <c r="CX111" s="299"/>
      <c r="CY111" s="299"/>
      <c r="CZ111" s="299"/>
      <c r="DA111" s="299"/>
      <c r="DB111" s="299"/>
      <c r="DC111" s="299"/>
      <c r="DD111" s="299"/>
      <c r="DE111" s="299"/>
      <c r="DF111" s="299"/>
      <c r="DG111" s="299"/>
      <c r="DH111" s="299"/>
      <c r="DI111" s="299"/>
      <c r="DJ111" s="299"/>
      <c r="DK111" s="299"/>
      <c r="DL111" s="299"/>
      <c r="DM111" s="299"/>
      <c r="DN111" s="299"/>
      <c r="DO111" s="299"/>
      <c r="DP111" s="299"/>
      <c r="DQ111" s="299"/>
      <c r="DR111" s="299"/>
      <c r="DS111" s="299"/>
      <c r="DT111" s="299"/>
      <c r="DU111" s="299"/>
      <c r="DV111" s="299"/>
      <c r="DW111" s="299"/>
      <c r="DX111" s="299"/>
      <c r="DY111" s="299"/>
      <c r="DZ111" s="299"/>
      <c r="EA111" s="299"/>
      <c r="EB111" s="299"/>
      <c r="EC111" s="299"/>
      <c r="ED111" s="299"/>
      <c r="EE111" s="299"/>
      <c r="EF111" s="299"/>
      <c r="EG111" s="299"/>
      <c r="EH111" s="299"/>
      <c r="EI111" s="299"/>
      <c r="EJ111" s="299"/>
      <c r="EK111" s="299"/>
      <c r="EL111" s="299"/>
      <c r="EM111" s="299"/>
      <c r="EQ111" s="288"/>
      <c r="ER111" s="288"/>
      <c r="ES111" s="288"/>
      <c r="ET111" s="288"/>
      <c r="EU111" s="288"/>
      <c r="EV111" s="288"/>
      <c r="EW111" s="288"/>
      <c r="EX111" s="288"/>
      <c r="EY111" s="288"/>
      <c r="EZ111" s="288"/>
      <c r="FA111" s="288"/>
      <c r="FB111" s="288"/>
      <c r="FC111" s="288"/>
      <c r="FD111" s="288"/>
    </row>
    <row r="112" spans="1:160" s="287" customFormat="1" x14ac:dyDescent="0.35">
      <c r="A112" s="285"/>
      <c r="B112" s="285"/>
      <c r="C112" s="299"/>
      <c r="D112" s="299"/>
      <c r="E112" s="299"/>
      <c r="F112" s="299"/>
      <c r="G112" s="299"/>
      <c r="H112" s="299"/>
      <c r="I112" s="299"/>
      <c r="J112" s="299"/>
      <c r="K112" s="299"/>
      <c r="L112" s="299"/>
      <c r="M112" s="299"/>
      <c r="N112" s="299"/>
      <c r="O112" s="299"/>
      <c r="P112" s="299"/>
      <c r="Q112" s="299"/>
      <c r="R112" s="299"/>
      <c r="S112" s="299"/>
      <c r="T112" s="299"/>
      <c r="U112" s="299"/>
      <c r="V112" s="299"/>
      <c r="W112" s="299"/>
      <c r="X112" s="299"/>
      <c r="Y112" s="299"/>
      <c r="Z112" s="299"/>
      <c r="AA112" s="299"/>
      <c r="AB112" s="299"/>
      <c r="AC112" s="299"/>
      <c r="AD112" s="299"/>
      <c r="AE112" s="299"/>
      <c r="AF112" s="299"/>
      <c r="AG112" s="299"/>
      <c r="AH112" s="299"/>
      <c r="AI112" s="299"/>
      <c r="AJ112" s="299"/>
      <c r="AK112" s="299"/>
      <c r="AL112" s="299"/>
      <c r="AM112" s="299"/>
      <c r="AN112" s="299"/>
      <c r="AO112" s="299"/>
      <c r="AP112" s="299"/>
      <c r="AQ112" s="299"/>
      <c r="AR112" s="299"/>
      <c r="AS112" s="299"/>
      <c r="AT112" s="299"/>
      <c r="AU112" s="299"/>
      <c r="AV112" s="299"/>
      <c r="AW112" s="299"/>
      <c r="AX112" s="299"/>
      <c r="AY112" s="299"/>
      <c r="AZ112" s="299"/>
      <c r="BA112" s="299"/>
      <c r="BB112" s="299"/>
      <c r="BC112" s="299"/>
      <c r="BD112" s="299"/>
      <c r="BE112" s="299"/>
      <c r="BF112" s="299"/>
      <c r="BG112" s="299"/>
      <c r="BH112" s="299"/>
      <c r="BI112" s="299"/>
      <c r="BJ112" s="299"/>
      <c r="BK112" s="299"/>
      <c r="BL112" s="299"/>
      <c r="BM112" s="299"/>
      <c r="BN112" s="299"/>
      <c r="BO112" s="299"/>
      <c r="BP112" s="299"/>
      <c r="BQ112" s="299"/>
      <c r="BR112" s="299"/>
      <c r="BS112" s="299"/>
      <c r="BT112" s="299"/>
      <c r="BU112" s="299"/>
      <c r="BV112" s="299"/>
      <c r="BW112" s="299"/>
      <c r="BX112" s="299"/>
      <c r="BY112" s="299"/>
      <c r="BZ112" s="299"/>
      <c r="CA112" s="299"/>
      <c r="CB112" s="299"/>
      <c r="CC112" s="299"/>
      <c r="CD112" s="299"/>
      <c r="CE112" s="299"/>
      <c r="CF112" s="299"/>
      <c r="CG112" s="299"/>
      <c r="CH112" s="299"/>
      <c r="CI112" s="299"/>
      <c r="CJ112" s="299"/>
      <c r="CK112" s="299"/>
      <c r="CL112" s="299"/>
      <c r="CM112" s="299"/>
      <c r="CN112" s="299"/>
      <c r="CO112" s="299"/>
      <c r="CP112" s="299"/>
      <c r="CQ112" s="299"/>
      <c r="CR112" s="299"/>
      <c r="CS112" s="299"/>
      <c r="CT112" s="299"/>
      <c r="CU112" s="299"/>
      <c r="CV112" s="299"/>
      <c r="CW112" s="299"/>
      <c r="CX112" s="299"/>
      <c r="CY112" s="299"/>
      <c r="CZ112" s="299"/>
      <c r="DA112" s="299"/>
      <c r="DB112" s="299"/>
      <c r="DC112" s="299"/>
      <c r="DD112" s="299"/>
      <c r="DE112" s="299"/>
      <c r="DF112" s="299"/>
      <c r="DG112" s="299"/>
      <c r="DH112" s="299"/>
      <c r="DI112" s="299"/>
      <c r="DJ112" s="299"/>
      <c r="DK112" s="299"/>
      <c r="DL112" s="299"/>
      <c r="DM112" s="299"/>
      <c r="DN112" s="299"/>
      <c r="DO112" s="299"/>
      <c r="DP112" s="299"/>
      <c r="DQ112" s="299"/>
      <c r="DR112" s="299"/>
      <c r="DS112" s="299"/>
      <c r="DT112" s="299"/>
      <c r="DU112" s="299"/>
      <c r="DV112" s="299"/>
      <c r="DW112" s="299"/>
      <c r="DX112" s="299"/>
      <c r="DY112" s="299"/>
      <c r="DZ112" s="299"/>
      <c r="EA112" s="299"/>
      <c r="EB112" s="299"/>
      <c r="EC112" s="299"/>
      <c r="ED112" s="299"/>
      <c r="EE112" s="299"/>
      <c r="EF112" s="299"/>
      <c r="EG112" s="299"/>
      <c r="EH112" s="299"/>
      <c r="EI112" s="299"/>
      <c r="EJ112" s="299"/>
      <c r="EK112" s="299"/>
      <c r="EL112" s="299"/>
      <c r="EM112" s="299"/>
      <c r="EQ112" s="288"/>
      <c r="ER112" s="288"/>
      <c r="ES112" s="288"/>
      <c r="ET112" s="288"/>
      <c r="EU112" s="288"/>
      <c r="EV112" s="288"/>
      <c r="EW112" s="288"/>
      <c r="EX112" s="288"/>
      <c r="EY112" s="288"/>
      <c r="EZ112" s="288"/>
      <c r="FA112" s="288"/>
      <c r="FB112" s="288"/>
      <c r="FC112" s="288"/>
      <c r="FD112" s="288"/>
    </row>
    <row r="113" spans="1:160" s="287" customFormat="1" x14ac:dyDescent="0.35">
      <c r="A113" s="285"/>
      <c r="B113" s="285"/>
      <c r="C113" s="299"/>
      <c r="D113" s="299"/>
      <c r="E113" s="299"/>
      <c r="F113" s="299"/>
      <c r="G113" s="299"/>
      <c r="H113" s="299"/>
      <c r="I113" s="299"/>
      <c r="J113" s="299"/>
      <c r="K113" s="299"/>
      <c r="L113" s="299"/>
      <c r="M113" s="299"/>
      <c r="N113" s="299"/>
      <c r="O113" s="299"/>
      <c r="P113" s="299"/>
      <c r="Q113" s="299"/>
      <c r="R113" s="299"/>
      <c r="S113" s="299"/>
      <c r="T113" s="299"/>
      <c r="U113" s="299"/>
      <c r="V113" s="299"/>
      <c r="W113" s="299"/>
      <c r="X113" s="299"/>
      <c r="Y113" s="299"/>
      <c r="Z113" s="299"/>
      <c r="AA113" s="299"/>
      <c r="AB113" s="299"/>
      <c r="AC113" s="299"/>
      <c r="AD113" s="299"/>
      <c r="AE113" s="299"/>
      <c r="AF113" s="299"/>
      <c r="AG113" s="299"/>
      <c r="AH113" s="299"/>
      <c r="AI113" s="299"/>
      <c r="AJ113" s="299"/>
      <c r="AK113" s="299"/>
      <c r="AL113" s="299"/>
      <c r="AM113" s="299"/>
      <c r="AN113" s="299"/>
      <c r="AO113" s="299"/>
      <c r="AP113" s="299"/>
      <c r="AQ113" s="299"/>
      <c r="AR113" s="299"/>
      <c r="AS113" s="299"/>
      <c r="AT113" s="299"/>
      <c r="AU113" s="299"/>
      <c r="AV113" s="299"/>
      <c r="AW113" s="299"/>
      <c r="AX113" s="299"/>
      <c r="AY113" s="299"/>
      <c r="AZ113" s="299"/>
      <c r="BA113" s="299"/>
      <c r="BB113" s="299"/>
      <c r="BC113" s="299"/>
      <c r="BD113" s="299"/>
      <c r="BE113" s="299"/>
      <c r="BF113" s="299"/>
      <c r="BG113" s="299"/>
      <c r="BH113" s="299"/>
      <c r="BI113" s="299"/>
      <c r="BJ113" s="299"/>
      <c r="BK113" s="299"/>
      <c r="BL113" s="299"/>
      <c r="BM113" s="299"/>
      <c r="BN113" s="299"/>
      <c r="BO113" s="299"/>
      <c r="BP113" s="299"/>
      <c r="BQ113" s="299"/>
      <c r="BR113" s="299"/>
      <c r="BS113" s="299"/>
      <c r="BT113" s="299"/>
      <c r="BU113" s="299"/>
      <c r="BV113" s="299"/>
      <c r="BW113" s="299"/>
      <c r="BX113" s="299"/>
      <c r="BY113" s="299"/>
      <c r="BZ113" s="299"/>
      <c r="CA113" s="299"/>
      <c r="CB113" s="299"/>
      <c r="CC113" s="299"/>
      <c r="CD113" s="299"/>
      <c r="CE113" s="299"/>
      <c r="CF113" s="299"/>
      <c r="CG113" s="299"/>
      <c r="CH113" s="299"/>
      <c r="CI113" s="299"/>
      <c r="CJ113" s="299"/>
      <c r="CK113" s="299"/>
      <c r="CL113" s="299"/>
      <c r="CM113" s="299"/>
      <c r="CN113" s="299"/>
      <c r="CO113" s="299"/>
      <c r="CP113" s="299"/>
      <c r="CQ113" s="299"/>
      <c r="CR113" s="299"/>
      <c r="CS113" s="299"/>
      <c r="CT113" s="299"/>
      <c r="CU113" s="299"/>
      <c r="CV113" s="299"/>
      <c r="CW113" s="299"/>
      <c r="CX113" s="299"/>
      <c r="CY113" s="299"/>
      <c r="CZ113" s="299"/>
      <c r="DA113" s="299"/>
      <c r="DB113" s="299"/>
      <c r="DC113" s="299"/>
      <c r="DD113" s="299"/>
      <c r="DE113" s="299"/>
      <c r="DF113" s="299"/>
      <c r="DG113" s="299"/>
      <c r="DH113" s="299"/>
      <c r="DI113" s="299"/>
      <c r="DJ113" s="299"/>
      <c r="DK113" s="299"/>
      <c r="DL113" s="299"/>
      <c r="DM113" s="299"/>
      <c r="DN113" s="299"/>
      <c r="DO113" s="299"/>
      <c r="DP113" s="299"/>
      <c r="DQ113" s="299"/>
      <c r="DR113" s="299"/>
      <c r="DS113" s="299"/>
      <c r="DT113" s="299"/>
      <c r="DU113" s="299"/>
      <c r="DV113" s="299"/>
      <c r="DW113" s="299"/>
      <c r="DX113" s="299"/>
      <c r="DY113" s="299"/>
      <c r="DZ113" s="299"/>
      <c r="EA113" s="299"/>
      <c r="EB113" s="299"/>
      <c r="EC113" s="299"/>
      <c r="ED113" s="299"/>
      <c r="EE113" s="299"/>
      <c r="EF113" s="299"/>
      <c r="EG113" s="299"/>
      <c r="EH113" s="299"/>
      <c r="EI113" s="299"/>
      <c r="EJ113" s="299"/>
      <c r="EK113" s="299"/>
      <c r="EL113" s="299"/>
      <c r="EM113" s="299"/>
      <c r="EQ113" s="288"/>
      <c r="ER113" s="288"/>
      <c r="ES113" s="288"/>
      <c r="ET113" s="288"/>
      <c r="EU113" s="288"/>
      <c r="EV113" s="288"/>
      <c r="EW113" s="288"/>
      <c r="EX113" s="288"/>
      <c r="EY113" s="288"/>
      <c r="EZ113" s="288"/>
      <c r="FA113" s="288"/>
      <c r="FB113" s="288"/>
      <c r="FC113" s="288"/>
      <c r="FD113" s="288"/>
    </row>
    <row r="114" spans="1:160" s="287" customFormat="1" x14ac:dyDescent="0.35">
      <c r="A114" s="285"/>
      <c r="B114" s="285"/>
      <c r="C114" s="299"/>
      <c r="D114" s="299"/>
      <c r="E114" s="299"/>
      <c r="F114" s="299"/>
      <c r="G114" s="299"/>
      <c r="H114" s="299"/>
      <c r="I114" s="299"/>
      <c r="J114" s="299"/>
      <c r="K114" s="299"/>
      <c r="L114" s="299"/>
      <c r="M114" s="299"/>
      <c r="N114" s="299"/>
      <c r="O114" s="299"/>
      <c r="P114" s="299"/>
      <c r="Q114" s="299"/>
      <c r="R114" s="299"/>
      <c r="S114" s="299"/>
      <c r="T114" s="299"/>
      <c r="U114" s="299"/>
      <c r="V114" s="299"/>
      <c r="W114" s="299"/>
      <c r="X114" s="299"/>
      <c r="Y114" s="299"/>
      <c r="Z114" s="299"/>
      <c r="AA114" s="299"/>
      <c r="AB114" s="299"/>
      <c r="AC114" s="299"/>
      <c r="AD114" s="299"/>
      <c r="AE114" s="299"/>
      <c r="AF114" s="299"/>
      <c r="AG114" s="299"/>
      <c r="AH114" s="299"/>
      <c r="AI114" s="299"/>
      <c r="AJ114" s="299"/>
      <c r="AK114" s="299"/>
      <c r="AL114" s="299"/>
      <c r="AM114" s="299"/>
      <c r="AN114" s="299"/>
      <c r="AO114" s="299"/>
      <c r="AP114" s="299"/>
      <c r="AQ114" s="299"/>
      <c r="AR114" s="299"/>
      <c r="AS114" s="299"/>
      <c r="AT114" s="299"/>
      <c r="AU114" s="299"/>
      <c r="AV114" s="299"/>
      <c r="AW114" s="299"/>
      <c r="AX114" s="299"/>
      <c r="AY114" s="299"/>
      <c r="AZ114" s="299"/>
      <c r="BA114" s="299"/>
      <c r="BB114" s="299"/>
      <c r="BC114" s="299"/>
      <c r="BD114" s="299"/>
      <c r="BE114" s="299"/>
      <c r="BF114" s="299"/>
      <c r="BG114" s="299"/>
      <c r="BH114" s="299"/>
      <c r="BI114" s="299"/>
      <c r="BJ114" s="299"/>
      <c r="BK114" s="299"/>
      <c r="BL114" s="299"/>
      <c r="BM114" s="299"/>
      <c r="BN114" s="299"/>
      <c r="BO114" s="299"/>
      <c r="BP114" s="299"/>
      <c r="BQ114" s="299"/>
      <c r="BR114" s="299"/>
      <c r="BS114" s="299"/>
      <c r="BT114" s="299"/>
      <c r="BU114" s="299"/>
      <c r="BV114" s="299"/>
      <c r="BW114" s="299"/>
      <c r="BX114" s="299"/>
      <c r="BY114" s="299"/>
      <c r="BZ114" s="299"/>
      <c r="CA114" s="299"/>
      <c r="CB114" s="299"/>
      <c r="CC114" s="299"/>
      <c r="CD114" s="299"/>
      <c r="CE114" s="299"/>
      <c r="CF114" s="299"/>
      <c r="CG114" s="299"/>
      <c r="CH114" s="299"/>
      <c r="CI114" s="299"/>
      <c r="CJ114" s="299"/>
      <c r="CK114" s="299"/>
      <c r="CL114" s="299"/>
      <c r="CM114" s="299"/>
      <c r="CN114" s="299"/>
      <c r="CO114" s="299"/>
      <c r="CP114" s="299"/>
      <c r="CQ114" s="299"/>
      <c r="CR114" s="299"/>
      <c r="CS114" s="299"/>
      <c r="CT114" s="299"/>
      <c r="CU114" s="299"/>
      <c r="CV114" s="299"/>
      <c r="CW114" s="299"/>
      <c r="CX114" s="299"/>
      <c r="CY114" s="299"/>
      <c r="CZ114" s="299"/>
      <c r="DA114" s="299"/>
      <c r="DB114" s="299"/>
      <c r="DC114" s="299"/>
      <c r="DD114" s="299"/>
      <c r="DE114" s="299"/>
      <c r="DF114" s="299"/>
      <c r="DG114" s="299"/>
      <c r="DH114" s="299"/>
      <c r="DI114" s="299"/>
      <c r="DJ114" s="299"/>
      <c r="DK114" s="299"/>
      <c r="DL114" s="299"/>
      <c r="DM114" s="299"/>
      <c r="DN114" s="299"/>
      <c r="DO114" s="299"/>
      <c r="DP114" s="299"/>
      <c r="DQ114" s="299"/>
      <c r="DR114" s="299"/>
      <c r="DS114" s="299"/>
      <c r="DT114" s="299"/>
      <c r="DU114" s="299"/>
      <c r="DV114" s="299"/>
      <c r="DW114" s="299"/>
      <c r="DX114" s="299"/>
      <c r="DY114" s="299"/>
      <c r="DZ114" s="299"/>
      <c r="EA114" s="299"/>
      <c r="EB114" s="299"/>
      <c r="EC114" s="299"/>
      <c r="ED114" s="299"/>
      <c r="EE114" s="299"/>
      <c r="EF114" s="299"/>
      <c r="EG114" s="299"/>
      <c r="EH114" s="299"/>
      <c r="EI114" s="299"/>
      <c r="EJ114" s="299"/>
      <c r="EK114" s="299"/>
      <c r="EL114" s="299"/>
      <c r="EM114" s="299"/>
      <c r="EQ114" s="288"/>
      <c r="ER114" s="288"/>
      <c r="ES114" s="288"/>
      <c r="ET114" s="288"/>
      <c r="EU114" s="288"/>
      <c r="EV114" s="288"/>
      <c r="EW114" s="288"/>
      <c r="EX114" s="288"/>
      <c r="EY114" s="288"/>
      <c r="EZ114" s="288"/>
      <c r="FA114" s="288"/>
      <c r="FB114" s="288"/>
      <c r="FC114" s="288"/>
      <c r="FD114" s="288"/>
    </row>
    <row r="115" spans="1:160" s="287" customFormat="1" x14ac:dyDescent="0.35">
      <c r="A115" s="285"/>
      <c r="B115" s="285"/>
      <c r="C115" s="299"/>
      <c r="D115" s="299"/>
      <c r="E115" s="299"/>
      <c r="F115" s="299"/>
      <c r="G115" s="299"/>
      <c r="H115" s="299"/>
      <c r="I115" s="299"/>
      <c r="J115" s="299"/>
      <c r="K115" s="299"/>
      <c r="L115" s="299"/>
      <c r="M115" s="299"/>
      <c r="N115" s="299"/>
      <c r="O115" s="299"/>
      <c r="P115" s="299"/>
      <c r="Q115" s="299"/>
      <c r="R115" s="299"/>
      <c r="S115" s="299"/>
      <c r="T115" s="299"/>
      <c r="U115" s="299"/>
      <c r="V115" s="299"/>
      <c r="W115" s="299"/>
      <c r="X115" s="299"/>
      <c r="Y115" s="299"/>
      <c r="Z115" s="299"/>
      <c r="AA115" s="299"/>
      <c r="AB115" s="299"/>
      <c r="AC115" s="299"/>
      <c r="AD115" s="299"/>
      <c r="AE115" s="299"/>
      <c r="AF115" s="299"/>
      <c r="AG115" s="299"/>
      <c r="AH115" s="299"/>
      <c r="AI115" s="299"/>
      <c r="AJ115" s="299"/>
      <c r="AK115" s="299"/>
      <c r="AL115" s="299"/>
      <c r="AM115" s="299"/>
      <c r="AN115" s="299"/>
      <c r="AO115" s="299"/>
      <c r="AP115" s="299"/>
      <c r="AQ115" s="299"/>
      <c r="AR115" s="299"/>
      <c r="AS115" s="299"/>
      <c r="AT115" s="299"/>
      <c r="AU115" s="299"/>
      <c r="AV115" s="299"/>
      <c r="AW115" s="299"/>
      <c r="AX115" s="299"/>
      <c r="AY115" s="299"/>
      <c r="AZ115" s="299"/>
      <c r="BA115" s="299"/>
      <c r="BB115" s="299"/>
      <c r="BC115" s="299"/>
      <c r="BD115" s="299"/>
      <c r="BE115" s="299"/>
      <c r="BF115" s="299"/>
      <c r="BG115" s="299"/>
      <c r="BH115" s="299"/>
      <c r="BI115" s="299"/>
      <c r="BJ115" s="299"/>
      <c r="BK115" s="299"/>
      <c r="BL115" s="299"/>
      <c r="BM115" s="299"/>
      <c r="BN115" s="299"/>
      <c r="BO115" s="299"/>
      <c r="BP115" s="299"/>
      <c r="BQ115" s="299"/>
      <c r="BR115" s="299"/>
      <c r="BS115" s="299"/>
      <c r="BT115" s="299"/>
      <c r="BU115" s="299"/>
      <c r="BV115" s="299"/>
      <c r="BW115" s="299"/>
      <c r="BX115" s="299"/>
      <c r="BY115" s="299"/>
      <c r="BZ115" s="299"/>
      <c r="CA115" s="299"/>
      <c r="CB115" s="299"/>
      <c r="CC115" s="299"/>
      <c r="CD115" s="299"/>
      <c r="CE115" s="299"/>
      <c r="CF115" s="299"/>
      <c r="CG115" s="299"/>
      <c r="CH115" s="299"/>
      <c r="CI115" s="299"/>
      <c r="CJ115" s="299"/>
      <c r="CK115" s="299"/>
      <c r="CL115" s="299"/>
      <c r="CM115" s="299"/>
      <c r="CN115" s="299"/>
      <c r="CO115" s="299"/>
      <c r="CP115" s="299"/>
      <c r="CQ115" s="299"/>
      <c r="CR115" s="299"/>
      <c r="CS115" s="299"/>
      <c r="CT115" s="299"/>
      <c r="CU115" s="299"/>
      <c r="CV115" s="299"/>
      <c r="CW115" s="299"/>
      <c r="CX115" s="299"/>
      <c r="CY115" s="299"/>
      <c r="CZ115" s="299"/>
      <c r="DA115" s="299"/>
      <c r="DB115" s="299"/>
      <c r="DC115" s="299"/>
      <c r="DD115" s="299"/>
      <c r="DE115" s="299"/>
      <c r="DF115" s="299"/>
      <c r="DG115" s="299"/>
      <c r="DH115" s="299"/>
      <c r="DI115" s="299"/>
      <c r="DJ115" s="299"/>
      <c r="DK115" s="299"/>
      <c r="DL115" s="299"/>
      <c r="DM115" s="299"/>
      <c r="DN115" s="299"/>
      <c r="DO115" s="299"/>
      <c r="DP115" s="299"/>
      <c r="DQ115" s="299"/>
      <c r="DR115" s="299"/>
      <c r="DS115" s="299"/>
      <c r="DT115" s="299"/>
      <c r="DU115" s="299"/>
      <c r="DV115" s="299"/>
      <c r="DW115" s="299"/>
      <c r="DX115" s="299"/>
      <c r="DY115" s="299"/>
      <c r="DZ115" s="299"/>
      <c r="EA115" s="299"/>
      <c r="EB115" s="299"/>
      <c r="EC115" s="299"/>
      <c r="ED115" s="299"/>
      <c r="EE115" s="299"/>
      <c r="EF115" s="299"/>
      <c r="EG115" s="299"/>
      <c r="EH115" s="299"/>
      <c r="EI115" s="299"/>
      <c r="EJ115" s="299"/>
      <c r="EK115" s="299"/>
      <c r="EL115" s="299"/>
      <c r="EM115" s="299"/>
      <c r="EQ115" s="288"/>
      <c r="ER115" s="288"/>
      <c r="ES115" s="288"/>
      <c r="ET115" s="288"/>
      <c r="EU115" s="288"/>
      <c r="EV115" s="288"/>
      <c r="EW115" s="288"/>
      <c r="EX115" s="288"/>
      <c r="EY115" s="288"/>
      <c r="EZ115" s="288"/>
      <c r="FA115" s="288"/>
      <c r="FB115" s="288"/>
      <c r="FC115" s="288"/>
      <c r="FD115" s="288"/>
    </row>
    <row r="116" spans="1:160" s="287" customFormat="1" x14ac:dyDescent="0.35">
      <c r="A116" s="285"/>
      <c r="B116" s="285"/>
      <c r="C116" s="299"/>
      <c r="D116" s="299"/>
      <c r="E116" s="299"/>
      <c r="F116" s="299"/>
      <c r="G116" s="299"/>
      <c r="H116" s="299"/>
      <c r="I116" s="299"/>
      <c r="J116" s="299"/>
      <c r="K116" s="299"/>
      <c r="L116" s="299"/>
      <c r="M116" s="299"/>
      <c r="N116" s="299"/>
      <c r="O116" s="299"/>
      <c r="P116" s="299"/>
      <c r="Q116" s="299"/>
      <c r="R116" s="299"/>
      <c r="S116" s="299"/>
      <c r="T116" s="299"/>
      <c r="U116" s="299"/>
      <c r="V116" s="299"/>
      <c r="W116" s="299"/>
      <c r="X116" s="299"/>
      <c r="Y116" s="299"/>
      <c r="Z116" s="299"/>
      <c r="AA116" s="299"/>
      <c r="AB116" s="299"/>
      <c r="AC116" s="299"/>
      <c r="AD116" s="299"/>
      <c r="AE116" s="299"/>
      <c r="AF116" s="299"/>
      <c r="AG116" s="299"/>
      <c r="AH116" s="299"/>
      <c r="AI116" s="299"/>
      <c r="AJ116" s="299"/>
      <c r="AK116" s="299"/>
      <c r="AL116" s="299"/>
      <c r="AM116" s="299"/>
      <c r="AN116" s="299"/>
      <c r="AO116" s="299"/>
      <c r="AP116" s="299"/>
      <c r="AQ116" s="299"/>
      <c r="AR116" s="299"/>
      <c r="AS116" s="299"/>
      <c r="AT116" s="299"/>
      <c r="AU116" s="299"/>
      <c r="AV116" s="299"/>
      <c r="AW116" s="299"/>
      <c r="AX116" s="299"/>
      <c r="AY116" s="299"/>
      <c r="AZ116" s="299"/>
      <c r="BA116" s="299"/>
      <c r="BB116" s="299"/>
      <c r="BC116" s="299"/>
      <c r="BD116" s="299"/>
      <c r="BE116" s="299"/>
      <c r="BF116" s="299"/>
      <c r="BG116" s="299"/>
      <c r="BH116" s="299"/>
      <c r="BI116" s="299"/>
      <c r="BJ116" s="299"/>
      <c r="BK116" s="299"/>
      <c r="BL116" s="299"/>
      <c r="BM116" s="299"/>
      <c r="BN116" s="299"/>
      <c r="BO116" s="299"/>
      <c r="BP116" s="299"/>
      <c r="BQ116" s="299"/>
      <c r="BR116" s="299"/>
      <c r="BS116" s="299"/>
      <c r="BT116" s="299"/>
      <c r="BU116" s="299"/>
      <c r="BV116" s="299"/>
      <c r="BW116" s="299"/>
      <c r="BX116" s="299"/>
      <c r="BY116" s="299"/>
      <c r="BZ116" s="299"/>
      <c r="CA116" s="299"/>
      <c r="CB116" s="299"/>
      <c r="CC116" s="299"/>
      <c r="CD116" s="299"/>
      <c r="CE116" s="299"/>
      <c r="CF116" s="299"/>
      <c r="CG116" s="299"/>
      <c r="CH116" s="299"/>
      <c r="CI116" s="299"/>
      <c r="CJ116" s="299"/>
      <c r="CK116" s="299"/>
      <c r="CL116" s="299"/>
      <c r="CM116" s="299"/>
      <c r="CN116" s="299"/>
      <c r="CO116" s="299"/>
      <c r="CP116" s="299"/>
      <c r="CQ116" s="299"/>
      <c r="CR116" s="299"/>
      <c r="CS116" s="299"/>
      <c r="CT116" s="299"/>
      <c r="CU116" s="299"/>
      <c r="CV116" s="299"/>
      <c r="CW116" s="299"/>
      <c r="CX116" s="299"/>
      <c r="CY116" s="299"/>
      <c r="CZ116" s="299"/>
      <c r="DA116" s="299"/>
      <c r="DB116" s="299"/>
      <c r="DC116" s="299"/>
      <c r="DD116" s="299"/>
      <c r="DE116" s="299"/>
      <c r="DF116" s="299"/>
      <c r="DG116" s="299"/>
      <c r="DH116" s="299"/>
      <c r="DI116" s="299"/>
      <c r="DJ116" s="299"/>
      <c r="DK116" s="299"/>
      <c r="DL116" s="299"/>
      <c r="DM116" s="299"/>
      <c r="DN116" s="299"/>
      <c r="DO116" s="299"/>
      <c r="DP116" s="299"/>
      <c r="DQ116" s="299"/>
      <c r="DR116" s="299"/>
      <c r="DS116" s="299"/>
      <c r="DT116" s="299"/>
      <c r="DU116" s="299"/>
      <c r="DV116" s="299"/>
      <c r="DW116" s="299"/>
      <c r="DX116" s="299"/>
      <c r="DY116" s="299"/>
      <c r="DZ116" s="299"/>
      <c r="EA116" s="299"/>
      <c r="EB116" s="299"/>
      <c r="EC116" s="299"/>
      <c r="ED116" s="299"/>
      <c r="EE116" s="299"/>
      <c r="EF116" s="299"/>
      <c r="EG116" s="299"/>
      <c r="EH116" s="299"/>
      <c r="EI116" s="299"/>
      <c r="EJ116" s="299"/>
      <c r="EK116" s="299"/>
      <c r="EL116" s="299"/>
      <c r="EM116" s="299"/>
      <c r="EQ116" s="288"/>
      <c r="ER116" s="288"/>
      <c r="ES116" s="288"/>
      <c r="ET116" s="288"/>
      <c r="EU116" s="288"/>
      <c r="EV116" s="288"/>
      <c r="EW116" s="288"/>
      <c r="EX116" s="288"/>
      <c r="EY116" s="288"/>
      <c r="EZ116" s="288"/>
      <c r="FA116" s="288"/>
      <c r="FB116" s="288"/>
      <c r="FC116" s="288"/>
      <c r="FD116" s="288"/>
    </row>
    <row r="117" spans="1:160" s="287" customFormat="1" x14ac:dyDescent="0.35">
      <c r="A117" s="285"/>
      <c r="B117" s="285"/>
      <c r="C117" s="299"/>
      <c r="D117" s="299"/>
      <c r="E117" s="299"/>
      <c r="F117" s="299"/>
      <c r="G117" s="299"/>
      <c r="H117" s="299"/>
      <c r="I117" s="299"/>
      <c r="J117" s="299"/>
      <c r="K117" s="299"/>
      <c r="L117" s="299"/>
      <c r="M117" s="299"/>
      <c r="N117" s="299"/>
      <c r="O117" s="299"/>
      <c r="P117" s="299"/>
      <c r="Q117" s="299"/>
      <c r="R117" s="299"/>
      <c r="S117" s="299"/>
      <c r="T117" s="299"/>
      <c r="U117" s="299"/>
      <c r="V117" s="299"/>
      <c r="W117" s="299"/>
      <c r="X117" s="299"/>
      <c r="Y117" s="299"/>
      <c r="Z117" s="299"/>
      <c r="AA117" s="299"/>
      <c r="AB117" s="299"/>
      <c r="AC117" s="299"/>
      <c r="AD117" s="299"/>
      <c r="AE117" s="299"/>
      <c r="AF117" s="299"/>
      <c r="AG117" s="299"/>
      <c r="AH117" s="299"/>
      <c r="AI117" s="299"/>
      <c r="AJ117" s="299"/>
      <c r="AK117" s="299"/>
      <c r="AL117" s="299"/>
      <c r="AM117" s="299"/>
      <c r="AN117" s="299"/>
      <c r="AO117" s="299"/>
      <c r="AP117" s="299"/>
      <c r="AQ117" s="299"/>
      <c r="AR117" s="299"/>
      <c r="AS117" s="299"/>
      <c r="AT117" s="299"/>
      <c r="AU117" s="299"/>
      <c r="AV117" s="299"/>
      <c r="AW117" s="299"/>
      <c r="AX117" s="299"/>
      <c r="AY117" s="299"/>
      <c r="AZ117" s="299"/>
      <c r="BA117" s="299"/>
      <c r="BB117" s="299"/>
      <c r="BC117" s="299"/>
      <c r="BD117" s="299"/>
      <c r="BE117" s="299"/>
      <c r="BF117" s="299"/>
      <c r="BG117" s="299"/>
      <c r="BH117" s="299"/>
      <c r="BI117" s="299"/>
      <c r="BJ117" s="299"/>
      <c r="BK117" s="299"/>
      <c r="BL117" s="299"/>
      <c r="BM117" s="299"/>
      <c r="BN117" s="299"/>
      <c r="BO117" s="299"/>
      <c r="BP117" s="299"/>
      <c r="BQ117" s="299"/>
      <c r="BR117" s="299"/>
      <c r="BS117" s="299"/>
      <c r="BT117" s="299"/>
      <c r="BU117" s="299"/>
      <c r="BV117" s="299"/>
      <c r="BW117" s="299"/>
      <c r="BX117" s="299"/>
      <c r="BY117" s="299"/>
      <c r="BZ117" s="299"/>
      <c r="CA117" s="299"/>
      <c r="CB117" s="299"/>
      <c r="CC117" s="299"/>
      <c r="CD117" s="299"/>
      <c r="CE117" s="299"/>
      <c r="CF117" s="299"/>
      <c r="CG117" s="299"/>
      <c r="CH117" s="299"/>
      <c r="CI117" s="299"/>
      <c r="CJ117" s="299"/>
      <c r="CK117" s="299"/>
      <c r="CL117" s="299"/>
      <c r="CM117" s="299"/>
      <c r="CN117" s="299"/>
      <c r="CO117" s="299"/>
      <c r="CP117" s="299"/>
      <c r="CQ117" s="299"/>
      <c r="CR117" s="299"/>
      <c r="CS117" s="299"/>
      <c r="CT117" s="299"/>
      <c r="CU117" s="299"/>
      <c r="CV117" s="299"/>
      <c r="CW117" s="299"/>
      <c r="CX117" s="299"/>
      <c r="CY117" s="299"/>
      <c r="CZ117" s="299"/>
      <c r="DA117" s="299"/>
      <c r="DB117" s="299"/>
      <c r="DC117" s="299"/>
      <c r="DD117" s="299"/>
      <c r="DE117" s="299"/>
      <c r="DF117" s="299"/>
      <c r="DG117" s="299"/>
      <c r="DH117" s="299"/>
      <c r="DI117" s="299"/>
      <c r="DJ117" s="299"/>
      <c r="DK117" s="299"/>
      <c r="DL117" s="299"/>
      <c r="DM117" s="299"/>
      <c r="DN117" s="299"/>
      <c r="DO117" s="299"/>
      <c r="DP117" s="299"/>
      <c r="DQ117" s="299"/>
      <c r="DR117" s="299"/>
      <c r="DS117" s="299"/>
      <c r="DT117" s="299"/>
      <c r="DU117" s="299"/>
      <c r="DV117" s="299"/>
      <c r="DW117" s="299"/>
      <c r="DX117" s="299"/>
      <c r="DY117" s="299"/>
      <c r="DZ117" s="299"/>
      <c r="EA117" s="299"/>
      <c r="EB117" s="299"/>
      <c r="EC117" s="299"/>
      <c r="ED117" s="299"/>
      <c r="EE117" s="299"/>
      <c r="EF117" s="299"/>
      <c r="EG117" s="299"/>
      <c r="EH117" s="299"/>
      <c r="EI117" s="299"/>
      <c r="EJ117" s="299"/>
      <c r="EK117" s="299"/>
      <c r="EL117" s="299"/>
      <c r="EM117" s="299"/>
      <c r="EQ117" s="288"/>
      <c r="ER117" s="288"/>
      <c r="ES117" s="288"/>
      <c r="ET117" s="288"/>
      <c r="EU117" s="288"/>
      <c r="EV117" s="288"/>
      <c r="EW117" s="288"/>
      <c r="EX117" s="288"/>
      <c r="EY117" s="288"/>
      <c r="EZ117" s="288"/>
      <c r="FA117" s="288"/>
      <c r="FB117" s="288"/>
      <c r="FC117" s="288"/>
      <c r="FD117" s="288"/>
    </row>
    <row r="118" spans="1:160" s="287" customFormat="1" x14ac:dyDescent="0.35">
      <c r="A118" s="285"/>
      <c r="B118" s="285"/>
      <c r="C118" s="299"/>
      <c r="D118" s="299"/>
      <c r="E118" s="299"/>
      <c r="F118" s="299"/>
      <c r="G118" s="299"/>
      <c r="H118" s="299"/>
      <c r="I118" s="299"/>
      <c r="J118" s="299"/>
      <c r="K118" s="299"/>
      <c r="L118" s="299"/>
      <c r="M118" s="299"/>
      <c r="N118" s="299"/>
      <c r="O118" s="299"/>
      <c r="P118" s="299"/>
      <c r="Q118" s="299"/>
      <c r="R118" s="299"/>
      <c r="S118" s="299"/>
      <c r="T118" s="299"/>
      <c r="U118" s="299"/>
      <c r="V118" s="299"/>
      <c r="W118" s="299"/>
      <c r="X118" s="299"/>
      <c r="Y118" s="299"/>
      <c r="Z118" s="299"/>
      <c r="AA118" s="299"/>
      <c r="AB118" s="299"/>
      <c r="AC118" s="299"/>
      <c r="AD118" s="299"/>
      <c r="AE118" s="299"/>
      <c r="AF118" s="299"/>
      <c r="AG118" s="299"/>
      <c r="AH118" s="299"/>
      <c r="AI118" s="299"/>
      <c r="AJ118" s="299"/>
      <c r="AK118" s="299"/>
      <c r="AL118" s="299"/>
      <c r="AM118" s="299"/>
      <c r="AN118" s="299"/>
      <c r="AO118" s="299"/>
      <c r="AP118" s="299"/>
      <c r="AQ118" s="299"/>
      <c r="AR118" s="299"/>
      <c r="AS118" s="299"/>
      <c r="AT118" s="299"/>
      <c r="AU118" s="299"/>
      <c r="AV118" s="299"/>
      <c r="AW118" s="299"/>
      <c r="AX118" s="299"/>
      <c r="AY118" s="299"/>
      <c r="AZ118" s="299"/>
      <c r="BA118" s="299"/>
      <c r="BB118" s="299"/>
      <c r="BC118" s="299"/>
      <c r="BD118" s="299"/>
      <c r="BE118" s="299"/>
      <c r="BF118" s="299"/>
      <c r="BG118" s="299"/>
      <c r="BH118" s="299"/>
      <c r="BI118" s="299"/>
      <c r="BJ118" s="299"/>
      <c r="BK118" s="299"/>
      <c r="BL118" s="299"/>
      <c r="BM118" s="299"/>
      <c r="BN118" s="299"/>
      <c r="BO118" s="299"/>
      <c r="BP118" s="299"/>
      <c r="BQ118" s="299"/>
      <c r="BR118" s="299"/>
      <c r="BS118" s="299"/>
      <c r="BT118" s="299"/>
      <c r="BU118" s="299"/>
      <c r="BV118" s="299"/>
      <c r="BW118" s="299"/>
      <c r="BX118" s="299"/>
      <c r="BY118" s="299"/>
      <c r="BZ118" s="299"/>
      <c r="CA118" s="299"/>
      <c r="CB118" s="299"/>
      <c r="CC118" s="299"/>
      <c r="CD118" s="299"/>
      <c r="CE118" s="299"/>
      <c r="CF118" s="299"/>
      <c r="CG118" s="299"/>
      <c r="CH118" s="299"/>
      <c r="CI118" s="299"/>
      <c r="CJ118" s="299"/>
      <c r="CK118" s="299"/>
      <c r="CL118" s="299"/>
      <c r="CM118" s="299"/>
      <c r="CN118" s="299"/>
      <c r="CO118" s="299"/>
      <c r="CP118" s="299"/>
      <c r="CQ118" s="299"/>
      <c r="CR118" s="299"/>
      <c r="CS118" s="299"/>
      <c r="CT118" s="299"/>
      <c r="CU118" s="299"/>
      <c r="CV118" s="299"/>
      <c r="CW118" s="299"/>
      <c r="CX118" s="299"/>
      <c r="CY118" s="299"/>
      <c r="CZ118" s="299"/>
      <c r="DA118" s="299"/>
      <c r="DB118" s="299"/>
      <c r="DC118" s="299"/>
      <c r="DD118" s="299"/>
      <c r="DE118" s="299"/>
      <c r="DF118" s="299"/>
      <c r="DG118" s="299"/>
      <c r="DH118" s="299"/>
      <c r="DI118" s="299"/>
      <c r="DJ118" s="299"/>
      <c r="DK118" s="299"/>
      <c r="DL118" s="299"/>
      <c r="DM118" s="299"/>
      <c r="DN118" s="299"/>
      <c r="DO118" s="299"/>
      <c r="DP118" s="299"/>
      <c r="DQ118" s="299"/>
      <c r="DR118" s="299"/>
      <c r="DS118" s="299"/>
      <c r="DT118" s="299"/>
      <c r="DU118" s="299"/>
      <c r="DV118" s="299"/>
      <c r="DW118" s="299"/>
      <c r="DX118" s="299"/>
      <c r="DY118" s="299"/>
      <c r="DZ118" s="299"/>
      <c r="EA118" s="299"/>
      <c r="EB118" s="299"/>
      <c r="EC118" s="299"/>
      <c r="ED118" s="299"/>
      <c r="EE118" s="299"/>
      <c r="EF118" s="299"/>
      <c r="EG118" s="299"/>
      <c r="EH118" s="299"/>
      <c r="EI118" s="299"/>
      <c r="EJ118" s="299"/>
      <c r="EK118" s="299"/>
      <c r="EL118" s="299"/>
      <c r="EM118" s="299"/>
      <c r="EQ118" s="288"/>
      <c r="ER118" s="288"/>
      <c r="ES118" s="288"/>
      <c r="ET118" s="288"/>
      <c r="EU118" s="288"/>
      <c r="EV118" s="288"/>
      <c r="EW118" s="288"/>
      <c r="EX118" s="288"/>
      <c r="EY118" s="288"/>
      <c r="EZ118" s="288"/>
      <c r="FA118" s="288"/>
      <c r="FB118" s="288"/>
      <c r="FC118" s="288"/>
      <c r="FD118" s="288"/>
    </row>
    <row r="119" spans="1:160" s="287" customFormat="1" x14ac:dyDescent="0.35">
      <c r="A119" s="285"/>
      <c r="B119" s="285"/>
      <c r="C119" s="299"/>
      <c r="D119" s="299"/>
      <c r="E119" s="299"/>
      <c r="F119" s="299"/>
      <c r="G119" s="299"/>
      <c r="H119" s="299"/>
      <c r="I119" s="299"/>
      <c r="J119" s="299"/>
      <c r="K119" s="299"/>
      <c r="L119" s="299"/>
      <c r="M119" s="299"/>
      <c r="N119" s="299"/>
      <c r="O119" s="299"/>
      <c r="P119" s="299"/>
      <c r="Q119" s="299"/>
      <c r="R119" s="299"/>
      <c r="S119" s="299"/>
      <c r="T119" s="299"/>
      <c r="U119" s="299"/>
      <c r="V119" s="299"/>
      <c r="W119" s="299"/>
      <c r="X119" s="299"/>
      <c r="Y119" s="299"/>
      <c r="Z119" s="299"/>
      <c r="AA119" s="299"/>
      <c r="AB119" s="299"/>
      <c r="AC119" s="299"/>
      <c r="AD119" s="299"/>
      <c r="AE119" s="299"/>
      <c r="AF119" s="299"/>
      <c r="AG119" s="299"/>
      <c r="AH119" s="299"/>
      <c r="AI119" s="299"/>
      <c r="AJ119" s="299"/>
      <c r="AK119" s="299"/>
      <c r="AL119" s="299"/>
      <c r="AM119" s="299"/>
      <c r="AN119" s="299"/>
      <c r="AO119" s="299"/>
      <c r="AP119" s="299"/>
      <c r="AQ119" s="299"/>
      <c r="AR119" s="299"/>
      <c r="AS119" s="299"/>
      <c r="AT119" s="299"/>
      <c r="AU119" s="299"/>
      <c r="AV119" s="299"/>
      <c r="AW119" s="299"/>
      <c r="AX119" s="299"/>
      <c r="AY119" s="299"/>
      <c r="AZ119" s="299"/>
      <c r="BA119" s="299"/>
      <c r="BB119" s="299"/>
      <c r="BC119" s="299"/>
      <c r="BD119" s="299"/>
      <c r="BE119" s="299"/>
      <c r="BF119" s="299"/>
      <c r="BG119" s="299"/>
      <c r="BH119" s="299"/>
      <c r="BI119" s="299"/>
      <c r="BJ119" s="299"/>
      <c r="BK119" s="299"/>
      <c r="BL119" s="299"/>
      <c r="BM119" s="299"/>
      <c r="BN119" s="299"/>
      <c r="BO119" s="299"/>
      <c r="BP119" s="299"/>
      <c r="BQ119" s="299"/>
      <c r="BR119" s="299"/>
      <c r="BS119" s="299"/>
      <c r="BT119" s="299"/>
      <c r="BU119" s="299"/>
      <c r="BV119" s="299"/>
      <c r="BW119" s="299"/>
      <c r="BX119" s="299"/>
      <c r="BY119" s="299"/>
      <c r="BZ119" s="299"/>
      <c r="CA119" s="299"/>
      <c r="CB119" s="299"/>
      <c r="CC119" s="299"/>
      <c r="CD119" s="299"/>
      <c r="CE119" s="299"/>
      <c r="CF119" s="299"/>
      <c r="CG119" s="299"/>
      <c r="CH119" s="299"/>
      <c r="CI119" s="299"/>
      <c r="CJ119" s="299"/>
      <c r="CK119" s="299"/>
      <c r="CL119" s="299"/>
      <c r="CM119" s="299"/>
      <c r="CN119" s="299"/>
      <c r="CO119" s="299"/>
      <c r="CP119" s="299"/>
      <c r="CQ119" s="299"/>
      <c r="CR119" s="299"/>
      <c r="CS119" s="299"/>
      <c r="CT119" s="299"/>
      <c r="CU119" s="299"/>
      <c r="CV119" s="299"/>
      <c r="CW119" s="299"/>
      <c r="CX119" s="299"/>
      <c r="CY119" s="299"/>
      <c r="CZ119" s="299"/>
      <c r="DA119" s="299"/>
      <c r="DB119" s="299"/>
      <c r="DC119" s="299"/>
      <c r="DD119" s="299"/>
      <c r="DE119" s="299"/>
      <c r="DF119" s="299"/>
      <c r="DG119" s="299"/>
      <c r="DH119" s="299"/>
      <c r="DI119" s="299"/>
      <c r="DJ119" s="299"/>
      <c r="DK119" s="299"/>
      <c r="DL119" s="299"/>
      <c r="DM119" s="299"/>
      <c r="DN119" s="299"/>
      <c r="DO119" s="299"/>
      <c r="DP119" s="299"/>
      <c r="DQ119" s="299"/>
      <c r="DR119" s="299"/>
      <c r="DS119" s="299"/>
      <c r="DT119" s="299"/>
      <c r="DU119" s="299"/>
      <c r="DV119" s="299"/>
      <c r="DW119" s="299"/>
      <c r="DX119" s="299"/>
      <c r="DY119" s="299"/>
      <c r="DZ119" s="299"/>
      <c r="EA119" s="299"/>
      <c r="EB119" s="299"/>
      <c r="EC119" s="299"/>
      <c r="ED119" s="299"/>
      <c r="EE119" s="299"/>
      <c r="EF119" s="299"/>
      <c r="EG119" s="299"/>
      <c r="EH119" s="299"/>
      <c r="EI119" s="299"/>
      <c r="EJ119" s="299"/>
      <c r="EK119" s="299"/>
      <c r="EL119" s="299"/>
      <c r="EM119" s="299"/>
      <c r="EQ119" s="288"/>
      <c r="ER119" s="288"/>
      <c r="ES119" s="288"/>
      <c r="ET119" s="288"/>
      <c r="EU119" s="288"/>
      <c r="EV119" s="288"/>
      <c r="EW119" s="288"/>
      <c r="EX119" s="288"/>
      <c r="EY119" s="288"/>
      <c r="EZ119" s="288"/>
      <c r="FA119" s="288"/>
      <c r="FB119" s="288"/>
      <c r="FC119" s="288"/>
      <c r="FD119" s="288"/>
    </row>
    <row r="120" spans="1:160" s="287" customFormat="1" x14ac:dyDescent="0.35">
      <c r="A120" s="285"/>
      <c r="B120" s="285"/>
      <c r="C120" s="299"/>
      <c r="D120" s="299"/>
      <c r="E120" s="299"/>
      <c r="F120" s="299"/>
      <c r="G120" s="299"/>
      <c r="H120" s="299"/>
      <c r="I120" s="299"/>
      <c r="J120" s="299"/>
      <c r="K120" s="299"/>
      <c r="L120" s="299"/>
      <c r="M120" s="299"/>
      <c r="N120" s="299"/>
      <c r="O120" s="299"/>
      <c r="P120" s="299"/>
      <c r="Q120" s="299"/>
      <c r="R120" s="299"/>
      <c r="S120" s="299"/>
      <c r="T120" s="299"/>
      <c r="U120" s="299"/>
      <c r="V120" s="299"/>
      <c r="W120" s="299"/>
      <c r="X120" s="299"/>
      <c r="Y120" s="299"/>
      <c r="Z120" s="299"/>
      <c r="AA120" s="299"/>
      <c r="AB120" s="299"/>
      <c r="AC120" s="299"/>
      <c r="AD120" s="299"/>
      <c r="AE120" s="299"/>
      <c r="AF120" s="299"/>
      <c r="AG120" s="299"/>
      <c r="AH120" s="299"/>
      <c r="AI120" s="299"/>
      <c r="AJ120" s="299"/>
      <c r="AK120" s="299"/>
      <c r="AL120" s="299"/>
      <c r="AM120" s="299"/>
      <c r="AN120" s="299"/>
      <c r="AO120" s="299"/>
      <c r="AP120" s="299"/>
      <c r="AQ120" s="299"/>
      <c r="AR120" s="299"/>
      <c r="AS120" s="299"/>
      <c r="AT120" s="299"/>
      <c r="AU120" s="299"/>
      <c r="AV120" s="299"/>
      <c r="AW120" s="299"/>
      <c r="AX120" s="299"/>
      <c r="AY120" s="299"/>
      <c r="AZ120" s="299"/>
      <c r="BA120" s="299"/>
      <c r="BB120" s="299"/>
      <c r="BC120" s="299"/>
      <c r="BD120" s="299"/>
      <c r="BE120" s="299"/>
      <c r="BF120" s="299"/>
      <c r="BG120" s="299"/>
      <c r="BH120" s="299"/>
      <c r="BI120" s="299"/>
      <c r="BJ120" s="299"/>
      <c r="BK120" s="299"/>
      <c r="BL120" s="299"/>
      <c r="BM120" s="299"/>
      <c r="BN120" s="299"/>
      <c r="BO120" s="299"/>
      <c r="BP120" s="299"/>
      <c r="BQ120" s="299"/>
      <c r="BR120" s="299"/>
      <c r="BS120" s="299"/>
      <c r="BT120" s="299"/>
      <c r="BU120" s="299"/>
      <c r="BV120" s="299"/>
      <c r="BW120" s="299"/>
      <c r="BX120" s="299"/>
      <c r="BY120" s="299"/>
      <c r="BZ120" s="299"/>
      <c r="CA120" s="299"/>
      <c r="CB120" s="299"/>
      <c r="CC120" s="299"/>
      <c r="CD120" s="299"/>
      <c r="CE120" s="299"/>
      <c r="CF120" s="299"/>
      <c r="CG120" s="299"/>
      <c r="CH120" s="299"/>
      <c r="CI120" s="299"/>
      <c r="CJ120" s="299"/>
      <c r="CK120" s="299"/>
      <c r="CL120" s="299"/>
      <c r="CM120" s="299"/>
      <c r="CN120" s="299"/>
      <c r="CO120" s="299"/>
      <c r="CP120" s="299"/>
      <c r="CQ120" s="299"/>
      <c r="CR120" s="299"/>
      <c r="CS120" s="299"/>
      <c r="CT120" s="299"/>
      <c r="CU120" s="299"/>
      <c r="CV120" s="299"/>
      <c r="CW120" s="299"/>
      <c r="CX120" s="299"/>
      <c r="CY120" s="299"/>
      <c r="CZ120" s="299"/>
      <c r="DA120" s="299"/>
      <c r="DB120" s="299"/>
      <c r="DC120" s="299"/>
      <c r="DD120" s="299"/>
      <c r="DE120" s="299"/>
      <c r="DF120" s="299"/>
      <c r="DG120" s="299"/>
      <c r="DH120" s="299"/>
      <c r="DI120" s="299"/>
      <c r="DJ120" s="299"/>
      <c r="DK120" s="299"/>
      <c r="DL120" s="299"/>
      <c r="DM120" s="299"/>
      <c r="DN120" s="299"/>
      <c r="DO120" s="299"/>
      <c r="DP120" s="299"/>
      <c r="DQ120" s="299"/>
      <c r="DR120" s="299"/>
      <c r="DS120" s="299"/>
      <c r="DT120" s="299"/>
      <c r="DU120" s="299"/>
      <c r="DV120" s="299"/>
      <c r="DW120" s="299"/>
      <c r="DX120" s="299"/>
      <c r="DY120" s="299"/>
      <c r="DZ120" s="299"/>
      <c r="EA120" s="299"/>
      <c r="EB120" s="299"/>
      <c r="EC120" s="299"/>
      <c r="ED120" s="299"/>
      <c r="EE120" s="299"/>
      <c r="EF120" s="299"/>
      <c r="EG120" s="299"/>
      <c r="EH120" s="299"/>
      <c r="EI120" s="299"/>
      <c r="EJ120" s="299"/>
      <c r="EK120" s="299"/>
      <c r="EL120" s="299"/>
      <c r="EM120" s="299"/>
      <c r="EQ120" s="288"/>
      <c r="ER120" s="288"/>
      <c r="ES120" s="288"/>
      <c r="ET120" s="288"/>
      <c r="EU120" s="288"/>
      <c r="EV120" s="288"/>
      <c r="EW120" s="288"/>
      <c r="EX120" s="288"/>
      <c r="EY120" s="288"/>
      <c r="EZ120" s="288"/>
      <c r="FA120" s="288"/>
      <c r="FB120" s="288"/>
      <c r="FC120" s="288"/>
      <c r="FD120" s="288"/>
    </row>
    <row r="121" spans="1:160" s="287" customFormat="1" x14ac:dyDescent="0.35">
      <c r="A121" s="285"/>
      <c r="B121" s="285"/>
      <c r="C121" s="299"/>
      <c r="D121" s="299"/>
      <c r="E121" s="299"/>
      <c r="F121" s="299"/>
      <c r="G121" s="299"/>
      <c r="H121" s="299"/>
      <c r="I121" s="299"/>
      <c r="J121" s="299"/>
      <c r="K121" s="299"/>
      <c r="L121" s="299"/>
      <c r="M121" s="299"/>
      <c r="N121" s="299"/>
      <c r="O121" s="299"/>
      <c r="P121" s="299"/>
      <c r="Q121" s="299"/>
      <c r="R121" s="299"/>
      <c r="S121" s="299"/>
      <c r="T121" s="299"/>
      <c r="U121" s="299"/>
      <c r="V121" s="299"/>
      <c r="W121" s="299"/>
      <c r="X121" s="299"/>
      <c r="Y121" s="299"/>
      <c r="Z121" s="299"/>
      <c r="AA121" s="299"/>
      <c r="AB121" s="299"/>
      <c r="AC121" s="299"/>
      <c r="AD121" s="299"/>
      <c r="AE121" s="299"/>
      <c r="AF121" s="299"/>
      <c r="AG121" s="299"/>
      <c r="AH121" s="299"/>
      <c r="AI121" s="299"/>
      <c r="AJ121" s="299"/>
      <c r="AK121" s="299"/>
      <c r="AL121" s="299"/>
      <c r="AM121" s="299"/>
      <c r="AN121" s="299"/>
      <c r="AO121" s="299"/>
      <c r="AP121" s="299"/>
      <c r="AQ121" s="299"/>
      <c r="AR121" s="299"/>
      <c r="AS121" s="299"/>
      <c r="AT121" s="299"/>
      <c r="AU121" s="299"/>
      <c r="AV121" s="299"/>
      <c r="AW121" s="299"/>
      <c r="AX121" s="299"/>
      <c r="AY121" s="299"/>
      <c r="AZ121" s="299"/>
      <c r="BA121" s="299"/>
      <c r="BB121" s="299"/>
      <c r="BC121" s="299"/>
      <c r="BD121" s="299"/>
      <c r="BE121" s="299"/>
      <c r="BF121" s="299"/>
      <c r="BG121" s="299"/>
      <c r="BH121" s="299"/>
      <c r="BI121" s="299"/>
      <c r="BJ121" s="299"/>
      <c r="BK121" s="299"/>
      <c r="BL121" s="299"/>
      <c r="BM121" s="299"/>
      <c r="BN121" s="299"/>
      <c r="BO121" s="299"/>
      <c r="BP121" s="299"/>
      <c r="BQ121" s="299"/>
      <c r="BR121" s="299"/>
      <c r="BS121" s="299"/>
      <c r="BT121" s="299"/>
      <c r="BU121" s="299"/>
      <c r="BV121" s="299"/>
      <c r="BW121" s="299"/>
      <c r="BX121" s="299"/>
      <c r="BY121" s="299"/>
      <c r="BZ121" s="299"/>
      <c r="CA121" s="299"/>
      <c r="CB121" s="299"/>
      <c r="CC121" s="299"/>
      <c r="CD121" s="299"/>
      <c r="CE121" s="299"/>
      <c r="CF121" s="299"/>
      <c r="CG121" s="299"/>
      <c r="CH121" s="299"/>
      <c r="CI121" s="299"/>
      <c r="CJ121" s="299"/>
      <c r="CK121" s="299"/>
      <c r="CL121" s="299"/>
      <c r="CM121" s="299"/>
      <c r="CN121" s="299"/>
      <c r="CO121" s="299"/>
      <c r="CP121" s="299"/>
      <c r="CQ121" s="299"/>
      <c r="CR121" s="299"/>
      <c r="CS121" s="299"/>
      <c r="CT121" s="299"/>
      <c r="CU121" s="299"/>
      <c r="CV121" s="299"/>
      <c r="CW121" s="299"/>
      <c r="CX121" s="299"/>
      <c r="CY121" s="299"/>
      <c r="CZ121" s="299"/>
      <c r="DA121" s="299"/>
      <c r="DB121" s="299"/>
      <c r="DC121" s="299"/>
      <c r="DD121" s="299"/>
      <c r="DE121" s="299"/>
      <c r="DF121" s="299"/>
      <c r="DG121" s="299"/>
      <c r="DH121" s="299"/>
      <c r="DI121" s="299"/>
      <c r="DJ121" s="299"/>
      <c r="DK121" s="299"/>
      <c r="DL121" s="299"/>
      <c r="DM121" s="299"/>
      <c r="DN121" s="299"/>
      <c r="DO121" s="299"/>
      <c r="DP121" s="299"/>
      <c r="DQ121" s="299"/>
      <c r="DR121" s="299"/>
      <c r="DS121" s="299"/>
      <c r="DT121" s="299"/>
      <c r="DU121" s="299"/>
      <c r="DV121" s="299"/>
      <c r="DW121" s="299"/>
      <c r="DX121" s="299"/>
      <c r="DY121" s="299"/>
      <c r="DZ121" s="299"/>
      <c r="EA121" s="299"/>
      <c r="EB121" s="299"/>
      <c r="EC121" s="299"/>
      <c r="ED121" s="299"/>
      <c r="EE121" s="299"/>
      <c r="EF121" s="299"/>
      <c r="EG121" s="299"/>
      <c r="EH121" s="299"/>
      <c r="EI121" s="299"/>
      <c r="EJ121" s="299"/>
      <c r="EK121" s="299"/>
      <c r="EL121" s="299"/>
      <c r="EM121" s="299"/>
      <c r="EQ121" s="288"/>
      <c r="ER121" s="288"/>
      <c r="ES121" s="288"/>
      <c r="ET121" s="288"/>
      <c r="EU121" s="288"/>
      <c r="EV121" s="288"/>
      <c r="EW121" s="288"/>
      <c r="EX121" s="288"/>
      <c r="EY121" s="288"/>
      <c r="EZ121" s="288"/>
      <c r="FA121" s="288"/>
      <c r="FB121" s="288"/>
      <c r="FC121" s="288"/>
      <c r="FD121" s="288"/>
    </row>
    <row r="122" spans="1:160" s="287" customFormat="1" x14ac:dyDescent="0.35">
      <c r="A122" s="285"/>
      <c r="B122" s="285"/>
      <c r="C122" s="299"/>
      <c r="D122" s="299"/>
      <c r="E122" s="299"/>
      <c r="F122" s="299"/>
      <c r="G122" s="299"/>
      <c r="H122" s="299"/>
      <c r="I122" s="299"/>
      <c r="J122" s="299"/>
      <c r="K122" s="299"/>
      <c r="L122" s="299"/>
      <c r="M122" s="299"/>
      <c r="N122" s="299"/>
      <c r="O122" s="299"/>
      <c r="P122" s="299"/>
      <c r="Q122" s="299"/>
      <c r="R122" s="299"/>
      <c r="S122" s="299"/>
      <c r="T122" s="299"/>
      <c r="U122" s="299"/>
      <c r="V122" s="299"/>
      <c r="W122" s="299"/>
      <c r="X122" s="299"/>
      <c r="Y122" s="299"/>
      <c r="Z122" s="299"/>
      <c r="AA122" s="299"/>
      <c r="AB122" s="299"/>
      <c r="AC122" s="299"/>
      <c r="AD122" s="299"/>
      <c r="AE122" s="299"/>
      <c r="AF122" s="299"/>
      <c r="AG122" s="299"/>
      <c r="AH122" s="299"/>
      <c r="AI122" s="299"/>
      <c r="AJ122" s="299"/>
      <c r="AK122" s="299"/>
      <c r="AL122" s="299"/>
      <c r="AM122" s="299"/>
      <c r="AN122" s="299"/>
      <c r="AO122" s="299"/>
      <c r="AP122" s="299"/>
      <c r="AQ122" s="299"/>
      <c r="AR122" s="299"/>
      <c r="AS122" s="299"/>
      <c r="AT122" s="299"/>
      <c r="AU122" s="299"/>
      <c r="AV122" s="299"/>
      <c r="AW122" s="299"/>
      <c r="AX122" s="299"/>
      <c r="AY122" s="299"/>
      <c r="AZ122" s="299"/>
      <c r="BA122" s="299"/>
      <c r="BB122" s="299"/>
      <c r="BC122" s="299"/>
      <c r="BD122" s="299"/>
      <c r="BE122" s="299"/>
      <c r="BF122" s="299"/>
      <c r="BG122" s="299"/>
      <c r="BH122" s="299"/>
      <c r="BI122" s="299"/>
      <c r="BJ122" s="299"/>
      <c r="BK122" s="299"/>
      <c r="BL122" s="299"/>
      <c r="BM122" s="299"/>
      <c r="BN122" s="299"/>
      <c r="BO122" s="299"/>
      <c r="BP122" s="299"/>
      <c r="BQ122" s="299"/>
      <c r="BR122" s="299"/>
      <c r="BS122" s="299"/>
      <c r="BT122" s="299"/>
      <c r="BU122" s="299"/>
      <c r="BV122" s="299"/>
      <c r="BW122" s="299"/>
      <c r="BX122" s="299"/>
      <c r="BY122" s="299"/>
      <c r="BZ122" s="299"/>
      <c r="CA122" s="299"/>
      <c r="CB122" s="299"/>
      <c r="CC122" s="299"/>
      <c r="CD122" s="299"/>
      <c r="CE122" s="299"/>
      <c r="CF122" s="299"/>
      <c r="CG122" s="299"/>
      <c r="CH122" s="299"/>
      <c r="CI122" s="299"/>
      <c r="CJ122" s="299"/>
      <c r="CK122" s="299"/>
      <c r="CL122" s="299"/>
      <c r="CM122" s="299"/>
      <c r="CN122" s="299"/>
      <c r="CO122" s="299"/>
      <c r="CP122" s="299"/>
      <c r="CQ122" s="299"/>
      <c r="CR122" s="299"/>
      <c r="CS122" s="299"/>
      <c r="CT122" s="299"/>
      <c r="CU122" s="299"/>
      <c r="CV122" s="299"/>
      <c r="CW122" s="299"/>
      <c r="CX122" s="299"/>
      <c r="CY122" s="299"/>
      <c r="CZ122" s="299"/>
      <c r="DA122" s="299"/>
      <c r="DB122" s="299"/>
      <c r="DC122" s="299"/>
      <c r="DD122" s="299"/>
      <c r="DE122" s="299"/>
      <c r="DF122" s="299"/>
      <c r="DG122" s="299"/>
      <c r="DH122" s="299"/>
      <c r="DI122" s="299"/>
      <c r="DJ122" s="299"/>
      <c r="DK122" s="299"/>
      <c r="DL122" s="299"/>
      <c r="DM122" s="299"/>
      <c r="DN122" s="299"/>
      <c r="DO122" s="299"/>
      <c r="DP122" s="299"/>
      <c r="DQ122" s="299"/>
      <c r="DR122" s="299"/>
      <c r="DS122" s="299"/>
      <c r="DT122" s="299"/>
      <c r="DU122" s="299"/>
      <c r="DV122" s="299"/>
      <c r="DW122" s="299"/>
      <c r="DX122" s="299"/>
      <c r="DY122" s="299"/>
      <c r="DZ122" s="299"/>
      <c r="EA122" s="299"/>
      <c r="EB122" s="299"/>
      <c r="EC122" s="299"/>
      <c r="ED122" s="299"/>
      <c r="EE122" s="299"/>
      <c r="EF122" s="299"/>
      <c r="EG122" s="299"/>
      <c r="EH122" s="299"/>
      <c r="EI122" s="299"/>
      <c r="EJ122" s="299"/>
      <c r="EK122" s="299"/>
      <c r="EL122" s="299"/>
      <c r="EM122" s="299"/>
      <c r="EQ122" s="288"/>
      <c r="ER122" s="288"/>
      <c r="ES122" s="288"/>
      <c r="ET122" s="288"/>
      <c r="EU122" s="288"/>
      <c r="EV122" s="288"/>
      <c r="EW122" s="288"/>
      <c r="EX122" s="288"/>
      <c r="EY122" s="288"/>
      <c r="EZ122" s="288"/>
      <c r="FA122" s="288"/>
      <c r="FB122" s="288"/>
      <c r="FC122" s="288"/>
      <c r="FD122" s="288"/>
    </row>
    <row r="123" spans="1:160" s="287" customFormat="1" x14ac:dyDescent="0.35">
      <c r="A123" s="285"/>
      <c r="B123" s="285"/>
      <c r="C123" s="299"/>
      <c r="D123" s="299"/>
      <c r="E123" s="299"/>
      <c r="F123" s="299"/>
      <c r="G123" s="299"/>
      <c r="H123" s="299"/>
      <c r="I123" s="299"/>
      <c r="J123" s="299"/>
      <c r="K123" s="299"/>
      <c r="L123" s="299"/>
      <c r="M123" s="299"/>
      <c r="N123" s="299"/>
      <c r="O123" s="299"/>
      <c r="P123" s="299"/>
      <c r="Q123" s="299"/>
      <c r="R123" s="299"/>
      <c r="S123" s="299"/>
      <c r="T123" s="299"/>
      <c r="U123" s="299"/>
      <c r="V123" s="299"/>
      <c r="W123" s="299"/>
      <c r="X123" s="299"/>
      <c r="Y123" s="299"/>
      <c r="Z123" s="299"/>
      <c r="AA123" s="299"/>
      <c r="AB123" s="299"/>
      <c r="AC123" s="299"/>
      <c r="AD123" s="299"/>
      <c r="AE123" s="299"/>
      <c r="AF123" s="299"/>
      <c r="AG123" s="299"/>
      <c r="AH123" s="299"/>
      <c r="AI123" s="299"/>
      <c r="AJ123" s="299"/>
      <c r="AK123" s="299"/>
      <c r="AL123" s="299"/>
      <c r="AM123" s="299"/>
      <c r="AN123" s="299"/>
      <c r="AO123" s="299"/>
      <c r="AP123" s="299"/>
      <c r="AQ123" s="299"/>
      <c r="AR123" s="299"/>
      <c r="AS123" s="299"/>
      <c r="AT123" s="299"/>
      <c r="AU123" s="299"/>
      <c r="AV123" s="299"/>
      <c r="AW123" s="299"/>
      <c r="AX123" s="299"/>
      <c r="AY123" s="299"/>
      <c r="AZ123" s="299"/>
      <c r="BA123" s="299"/>
      <c r="BB123" s="299"/>
      <c r="BC123" s="299"/>
      <c r="BD123" s="299"/>
      <c r="BE123" s="299"/>
      <c r="BF123" s="299"/>
      <c r="BG123" s="299"/>
      <c r="BH123" s="299"/>
      <c r="BI123" s="299"/>
      <c r="BJ123" s="299"/>
      <c r="BK123" s="299"/>
      <c r="BL123" s="299"/>
      <c r="BM123" s="299"/>
      <c r="BN123" s="299"/>
      <c r="BO123" s="299"/>
      <c r="BP123" s="299"/>
      <c r="BQ123" s="299"/>
      <c r="BR123" s="299"/>
      <c r="BS123" s="299"/>
      <c r="BT123" s="299"/>
      <c r="BU123" s="299"/>
      <c r="BV123" s="299"/>
      <c r="BW123" s="299"/>
      <c r="BX123" s="299"/>
      <c r="BY123" s="299"/>
      <c r="BZ123" s="299"/>
      <c r="CA123" s="299"/>
      <c r="CB123" s="299"/>
      <c r="CC123" s="299"/>
      <c r="CD123" s="299"/>
      <c r="CE123" s="299"/>
      <c r="CF123" s="299"/>
      <c r="CG123" s="299"/>
      <c r="CH123" s="299"/>
      <c r="CI123" s="299"/>
      <c r="CJ123" s="299"/>
      <c r="CK123" s="299"/>
      <c r="CL123" s="299"/>
      <c r="CM123" s="299"/>
      <c r="CN123" s="299"/>
      <c r="CO123" s="299"/>
      <c r="CP123" s="299"/>
      <c r="CQ123" s="299"/>
      <c r="CR123" s="299"/>
      <c r="CS123" s="299"/>
      <c r="CT123" s="299"/>
      <c r="CU123" s="299"/>
      <c r="CV123" s="299"/>
      <c r="CW123" s="299"/>
      <c r="CX123" s="299"/>
      <c r="CY123" s="299"/>
      <c r="CZ123" s="299"/>
      <c r="DA123" s="299"/>
      <c r="DB123" s="299"/>
      <c r="DC123" s="299"/>
      <c r="DD123" s="299"/>
      <c r="DE123" s="299"/>
      <c r="DF123" s="299"/>
      <c r="DG123" s="299"/>
      <c r="DH123" s="299"/>
      <c r="DI123" s="299"/>
      <c r="DJ123" s="299"/>
      <c r="DK123" s="299"/>
      <c r="DL123" s="299"/>
      <c r="DM123" s="299"/>
      <c r="DN123" s="299"/>
      <c r="DO123" s="299"/>
      <c r="DP123" s="299"/>
      <c r="DQ123" s="299"/>
      <c r="DR123" s="299"/>
      <c r="DS123" s="299"/>
      <c r="DT123" s="299"/>
      <c r="DU123" s="299"/>
      <c r="DV123" s="299"/>
      <c r="DW123" s="299"/>
      <c r="DX123" s="299"/>
      <c r="DY123" s="299"/>
      <c r="DZ123" s="299"/>
      <c r="EA123" s="299"/>
      <c r="EB123" s="299"/>
      <c r="EC123" s="299"/>
      <c r="ED123" s="299"/>
      <c r="EE123" s="299"/>
      <c r="EF123" s="299"/>
      <c r="EG123" s="299"/>
      <c r="EH123" s="299"/>
      <c r="EI123" s="299"/>
      <c r="EJ123" s="299"/>
      <c r="EK123" s="299"/>
      <c r="EL123" s="299"/>
      <c r="EM123" s="299"/>
      <c r="EQ123" s="288"/>
      <c r="ER123" s="288"/>
      <c r="ES123" s="288"/>
      <c r="ET123" s="288"/>
      <c r="EU123" s="288"/>
      <c r="EV123" s="288"/>
      <c r="EW123" s="288"/>
      <c r="EX123" s="288"/>
      <c r="EY123" s="288"/>
      <c r="EZ123" s="288"/>
      <c r="FA123" s="288"/>
      <c r="FB123" s="288"/>
      <c r="FC123" s="288"/>
      <c r="FD123" s="288"/>
    </row>
    <row r="124" spans="1:160" s="287" customFormat="1" x14ac:dyDescent="0.35">
      <c r="A124" s="285"/>
      <c r="B124" s="285"/>
      <c r="C124" s="299"/>
      <c r="D124" s="299"/>
      <c r="E124" s="299"/>
      <c r="F124" s="299"/>
      <c r="G124" s="299"/>
      <c r="H124" s="299"/>
      <c r="I124" s="299"/>
      <c r="J124" s="299"/>
      <c r="K124" s="299"/>
      <c r="L124" s="299"/>
      <c r="M124" s="299"/>
      <c r="N124" s="299"/>
      <c r="O124" s="299"/>
      <c r="P124" s="299"/>
      <c r="Q124" s="299"/>
      <c r="R124" s="299"/>
      <c r="S124" s="299"/>
      <c r="T124" s="299"/>
      <c r="U124" s="299"/>
      <c r="V124" s="299"/>
      <c r="W124" s="299"/>
      <c r="X124" s="299"/>
      <c r="Y124" s="299"/>
      <c r="Z124" s="299"/>
      <c r="AA124" s="299"/>
      <c r="AB124" s="299"/>
      <c r="AC124" s="299"/>
      <c r="AD124" s="299"/>
      <c r="AE124" s="299"/>
      <c r="AF124" s="299"/>
      <c r="AG124" s="299"/>
      <c r="AH124" s="299"/>
      <c r="AI124" s="299"/>
      <c r="AJ124" s="299"/>
      <c r="AK124" s="299"/>
      <c r="AL124" s="299"/>
      <c r="AM124" s="299"/>
      <c r="AN124" s="299"/>
      <c r="AO124" s="299"/>
      <c r="AP124" s="299"/>
      <c r="AQ124" s="299"/>
      <c r="AR124" s="299"/>
      <c r="AS124" s="299"/>
      <c r="AT124" s="299"/>
      <c r="AU124" s="299"/>
      <c r="AV124" s="299"/>
      <c r="AW124" s="299"/>
      <c r="AX124" s="299"/>
      <c r="AY124" s="299"/>
      <c r="AZ124" s="299"/>
      <c r="BA124" s="299"/>
      <c r="BB124" s="299"/>
      <c r="BC124" s="299"/>
      <c r="BD124" s="299"/>
      <c r="BE124" s="299"/>
      <c r="BF124" s="299"/>
      <c r="BG124" s="299"/>
      <c r="BH124" s="299"/>
      <c r="BI124" s="299"/>
      <c r="BJ124" s="299"/>
      <c r="BK124" s="299"/>
      <c r="BL124" s="299"/>
      <c r="BM124" s="299"/>
      <c r="BN124" s="299"/>
      <c r="BO124" s="299"/>
      <c r="BP124" s="299"/>
      <c r="BQ124" s="299"/>
      <c r="BR124" s="299"/>
      <c r="BS124" s="299"/>
      <c r="BT124" s="299"/>
      <c r="BU124" s="299"/>
      <c r="BV124" s="299"/>
      <c r="BW124" s="299"/>
      <c r="BX124" s="299"/>
      <c r="BY124" s="299"/>
      <c r="BZ124" s="299"/>
      <c r="CA124" s="299"/>
      <c r="CB124" s="299"/>
      <c r="CC124" s="299"/>
      <c r="CD124" s="299"/>
      <c r="CE124" s="299"/>
      <c r="CF124" s="299"/>
      <c r="CG124" s="299"/>
      <c r="CH124" s="299"/>
      <c r="CI124" s="299"/>
      <c r="CJ124" s="299"/>
      <c r="CK124" s="299"/>
      <c r="CL124" s="299"/>
      <c r="CM124" s="299"/>
      <c r="CN124" s="299"/>
      <c r="CO124" s="299"/>
      <c r="CP124" s="299"/>
      <c r="CQ124" s="299"/>
      <c r="CR124" s="299"/>
      <c r="CS124" s="299"/>
      <c r="CT124" s="299"/>
      <c r="CU124" s="299"/>
      <c r="CV124" s="299"/>
      <c r="CW124" s="299"/>
      <c r="CX124" s="299"/>
      <c r="CY124" s="299"/>
      <c r="CZ124" s="299"/>
      <c r="DA124" s="299"/>
      <c r="DB124" s="299"/>
      <c r="DC124" s="299"/>
      <c r="DD124" s="299"/>
      <c r="DE124" s="299"/>
      <c r="DF124" s="299"/>
      <c r="DG124" s="299"/>
      <c r="DH124" s="299"/>
      <c r="DI124" s="299"/>
      <c r="DJ124" s="299"/>
      <c r="DK124" s="299"/>
      <c r="DL124" s="299"/>
      <c r="DM124" s="299"/>
      <c r="DN124" s="299"/>
      <c r="DO124" s="299"/>
      <c r="DP124" s="299"/>
      <c r="DQ124" s="299"/>
      <c r="DR124" s="299"/>
      <c r="DS124" s="299"/>
      <c r="DT124" s="299"/>
      <c r="DU124" s="299"/>
      <c r="DV124" s="299"/>
      <c r="DW124" s="299"/>
      <c r="DX124" s="299"/>
      <c r="DY124" s="299"/>
      <c r="DZ124" s="299"/>
      <c r="EA124" s="299"/>
      <c r="EB124" s="299"/>
      <c r="EC124" s="299"/>
      <c r="ED124" s="299"/>
      <c r="EE124" s="299"/>
      <c r="EF124" s="299"/>
      <c r="EG124" s="299"/>
      <c r="EH124" s="299"/>
      <c r="EI124" s="299"/>
      <c r="EJ124" s="299"/>
      <c r="EK124" s="299"/>
      <c r="EL124" s="299"/>
      <c r="EM124" s="299"/>
      <c r="EQ124" s="288"/>
      <c r="ER124" s="288"/>
      <c r="ES124" s="288"/>
      <c r="ET124" s="288"/>
      <c r="EU124" s="288"/>
      <c r="EV124" s="288"/>
      <c r="EW124" s="288"/>
      <c r="EX124" s="288"/>
      <c r="EY124" s="288"/>
      <c r="EZ124" s="288"/>
      <c r="FA124" s="288"/>
      <c r="FB124" s="288"/>
      <c r="FC124" s="288"/>
      <c r="FD124" s="288"/>
    </row>
    <row r="125" spans="1:160" s="287" customFormat="1" x14ac:dyDescent="0.35">
      <c r="A125" s="285"/>
      <c r="B125" s="285"/>
      <c r="C125" s="299"/>
      <c r="D125" s="299"/>
      <c r="E125" s="299"/>
      <c r="F125" s="299"/>
      <c r="G125" s="299"/>
      <c r="H125" s="299"/>
      <c r="I125" s="299"/>
      <c r="J125" s="299"/>
      <c r="K125" s="299"/>
      <c r="L125" s="299"/>
      <c r="M125" s="299"/>
      <c r="N125" s="299"/>
      <c r="O125" s="299"/>
      <c r="P125" s="299"/>
      <c r="Q125" s="299"/>
      <c r="R125" s="299"/>
      <c r="S125" s="299"/>
      <c r="T125" s="299"/>
      <c r="U125" s="299"/>
      <c r="V125" s="299"/>
      <c r="W125" s="299"/>
      <c r="X125" s="299"/>
      <c r="Y125" s="299"/>
      <c r="Z125" s="299"/>
      <c r="AA125" s="299"/>
      <c r="AB125" s="299"/>
      <c r="AC125" s="299"/>
      <c r="AD125" s="299"/>
      <c r="AE125" s="299"/>
      <c r="AF125" s="299"/>
      <c r="AG125" s="299"/>
      <c r="AH125" s="299"/>
      <c r="AI125" s="299"/>
      <c r="AJ125" s="299"/>
      <c r="AK125" s="299"/>
      <c r="AL125" s="299"/>
      <c r="AM125" s="299"/>
      <c r="AN125" s="299"/>
      <c r="AO125" s="299"/>
      <c r="AP125" s="299"/>
      <c r="AQ125" s="299"/>
      <c r="AR125" s="299"/>
      <c r="AS125" s="299"/>
      <c r="AT125" s="299"/>
      <c r="AU125" s="299"/>
      <c r="AV125" s="299"/>
      <c r="AW125" s="299"/>
      <c r="AX125" s="299"/>
      <c r="AY125" s="299"/>
      <c r="AZ125" s="299"/>
      <c r="BA125" s="299"/>
      <c r="BB125" s="299"/>
      <c r="BC125" s="299"/>
      <c r="BD125" s="299"/>
      <c r="BE125" s="299"/>
      <c r="BF125" s="299"/>
      <c r="BG125" s="299"/>
      <c r="BH125" s="299"/>
      <c r="BI125" s="299"/>
      <c r="BJ125" s="299"/>
      <c r="BK125" s="299"/>
      <c r="BL125" s="299"/>
      <c r="BM125" s="299"/>
      <c r="BN125" s="299"/>
      <c r="BO125" s="299"/>
      <c r="BP125" s="299"/>
      <c r="BQ125" s="299"/>
      <c r="BR125" s="299"/>
      <c r="BS125" s="299"/>
      <c r="BT125" s="299"/>
      <c r="BU125" s="299"/>
      <c r="BV125" s="299"/>
      <c r="BW125" s="299"/>
      <c r="BX125" s="299"/>
      <c r="BY125" s="299"/>
      <c r="BZ125" s="299"/>
      <c r="CA125" s="299"/>
      <c r="CB125" s="299"/>
      <c r="CC125" s="299"/>
      <c r="CD125" s="299"/>
      <c r="CE125" s="299"/>
      <c r="CF125" s="299"/>
      <c r="CG125" s="299"/>
      <c r="CH125" s="299"/>
      <c r="CI125" s="299"/>
      <c r="CJ125" s="299"/>
      <c r="CK125" s="299"/>
      <c r="CL125" s="299"/>
      <c r="CM125" s="299"/>
      <c r="CN125" s="299"/>
      <c r="CO125" s="299"/>
      <c r="CP125" s="299"/>
      <c r="CQ125" s="299"/>
      <c r="CR125" s="299"/>
      <c r="CS125" s="299"/>
      <c r="CT125" s="299"/>
      <c r="CU125" s="299"/>
      <c r="CV125" s="299"/>
      <c r="CW125" s="299"/>
      <c r="CX125" s="299"/>
      <c r="CY125" s="299"/>
      <c r="CZ125" s="299"/>
      <c r="DA125" s="299"/>
      <c r="DB125" s="299"/>
      <c r="DC125" s="299"/>
      <c r="DD125" s="299"/>
      <c r="DE125" s="299"/>
      <c r="DF125" s="299"/>
      <c r="DG125" s="299"/>
      <c r="DH125" s="299"/>
      <c r="DI125" s="299"/>
      <c r="DJ125" s="299"/>
      <c r="DK125" s="299"/>
      <c r="DL125" s="299"/>
      <c r="DM125" s="299"/>
      <c r="DN125" s="299"/>
      <c r="DO125" s="299"/>
      <c r="DP125" s="299"/>
      <c r="DQ125" s="299"/>
      <c r="DR125" s="299"/>
      <c r="DS125" s="299"/>
      <c r="DT125" s="299"/>
      <c r="DU125" s="299"/>
      <c r="DV125" s="299"/>
      <c r="DW125" s="299"/>
      <c r="DX125" s="299"/>
      <c r="DY125" s="299"/>
      <c r="DZ125" s="299"/>
      <c r="EA125" s="299"/>
      <c r="EB125" s="299"/>
      <c r="EC125" s="299"/>
      <c r="ED125" s="299"/>
      <c r="EE125" s="299"/>
      <c r="EF125" s="299"/>
      <c r="EG125" s="299"/>
      <c r="EH125" s="299"/>
      <c r="EI125" s="299"/>
      <c r="EJ125" s="299"/>
      <c r="EK125" s="299"/>
      <c r="EL125" s="299"/>
      <c r="EM125" s="299"/>
      <c r="EQ125" s="288"/>
      <c r="ER125" s="288"/>
      <c r="ES125" s="288"/>
      <c r="ET125" s="288"/>
      <c r="EU125" s="288"/>
      <c r="EV125" s="288"/>
      <c r="EW125" s="288"/>
      <c r="EX125" s="288"/>
      <c r="EY125" s="288"/>
      <c r="EZ125" s="288"/>
      <c r="FA125" s="288"/>
      <c r="FB125" s="288"/>
      <c r="FC125" s="288"/>
      <c r="FD125" s="288"/>
    </row>
    <row r="126" spans="1:160" s="287" customFormat="1" x14ac:dyDescent="0.35">
      <c r="A126" s="285"/>
      <c r="B126" s="285"/>
      <c r="C126" s="299"/>
      <c r="D126" s="299"/>
      <c r="E126" s="299"/>
      <c r="F126" s="299"/>
      <c r="G126" s="299"/>
      <c r="H126" s="299"/>
      <c r="I126" s="299"/>
      <c r="J126" s="299"/>
      <c r="K126" s="299"/>
      <c r="L126" s="299"/>
      <c r="M126" s="299"/>
      <c r="N126" s="299"/>
      <c r="O126" s="299"/>
      <c r="P126" s="299"/>
      <c r="Q126" s="299"/>
      <c r="R126" s="299"/>
      <c r="S126" s="299"/>
      <c r="T126" s="299"/>
      <c r="U126" s="299"/>
      <c r="V126" s="299"/>
      <c r="W126" s="299"/>
      <c r="X126" s="299"/>
      <c r="Y126" s="299"/>
      <c r="Z126" s="299"/>
      <c r="AA126" s="299"/>
      <c r="AB126" s="299"/>
      <c r="AC126" s="299"/>
      <c r="AD126" s="299"/>
      <c r="AE126" s="299"/>
      <c r="AF126" s="299"/>
      <c r="AG126" s="299"/>
      <c r="AH126" s="299"/>
      <c r="AI126" s="299"/>
      <c r="AJ126" s="299"/>
      <c r="AK126" s="299"/>
      <c r="AL126" s="299"/>
      <c r="AM126" s="299"/>
      <c r="AN126" s="299"/>
      <c r="AO126" s="299"/>
      <c r="AP126" s="299"/>
      <c r="AQ126" s="299"/>
      <c r="AR126" s="299"/>
      <c r="AS126" s="299"/>
      <c r="AT126" s="299"/>
      <c r="AU126" s="299"/>
      <c r="AV126" s="299"/>
      <c r="AW126" s="299"/>
      <c r="AX126" s="299"/>
      <c r="AY126" s="299"/>
      <c r="AZ126" s="299"/>
      <c r="BA126" s="299"/>
      <c r="BB126" s="299"/>
      <c r="BC126" s="299"/>
      <c r="BD126" s="299"/>
      <c r="BE126" s="299"/>
      <c r="BF126" s="299"/>
      <c r="BG126" s="299"/>
      <c r="BH126" s="299"/>
      <c r="BI126" s="299"/>
      <c r="BJ126" s="299"/>
      <c r="BK126" s="299"/>
      <c r="BL126" s="299"/>
      <c r="BM126" s="299"/>
      <c r="BN126" s="299"/>
      <c r="BO126" s="299"/>
      <c r="BP126" s="299"/>
      <c r="BQ126" s="299"/>
      <c r="BR126" s="299"/>
      <c r="BS126" s="299"/>
      <c r="BT126" s="299"/>
      <c r="BU126" s="299"/>
      <c r="BV126" s="299"/>
      <c r="BW126" s="299"/>
      <c r="BX126" s="299"/>
      <c r="BY126" s="299"/>
      <c r="BZ126" s="299"/>
      <c r="CA126" s="299"/>
      <c r="CB126" s="299"/>
      <c r="CC126" s="299"/>
      <c r="CD126" s="299"/>
      <c r="CE126" s="299"/>
      <c r="CF126" s="299"/>
      <c r="CG126" s="299"/>
      <c r="CH126" s="299"/>
      <c r="CI126" s="299"/>
      <c r="CJ126" s="299"/>
      <c r="CK126" s="299"/>
      <c r="CL126" s="299"/>
      <c r="CM126" s="299"/>
      <c r="CN126" s="299"/>
      <c r="CO126" s="299"/>
      <c r="CP126" s="299"/>
      <c r="CQ126" s="299"/>
      <c r="CR126" s="299"/>
      <c r="CS126" s="299"/>
      <c r="CT126" s="299"/>
      <c r="CU126" s="299"/>
      <c r="CV126" s="299"/>
      <c r="CW126" s="299"/>
      <c r="CX126" s="299"/>
      <c r="CY126" s="299"/>
      <c r="CZ126" s="299"/>
      <c r="DA126" s="299"/>
      <c r="DB126" s="299"/>
      <c r="DC126" s="299"/>
      <c r="DD126" s="299"/>
      <c r="DE126" s="299"/>
      <c r="DF126" s="299"/>
      <c r="DG126" s="299"/>
      <c r="DH126" s="299"/>
      <c r="DI126" s="299"/>
      <c r="DJ126" s="299"/>
      <c r="DK126" s="299"/>
      <c r="DL126" s="299"/>
      <c r="DM126" s="299"/>
      <c r="DN126" s="299"/>
      <c r="DO126" s="299"/>
      <c r="DP126" s="299"/>
      <c r="DQ126" s="299"/>
      <c r="DR126" s="299"/>
      <c r="DS126" s="299"/>
      <c r="DT126" s="299"/>
      <c r="DU126" s="299"/>
      <c r="DV126" s="299"/>
      <c r="DW126" s="299"/>
      <c r="DX126" s="299"/>
      <c r="DY126" s="299"/>
      <c r="DZ126" s="299"/>
      <c r="EA126" s="299"/>
      <c r="EB126" s="299"/>
      <c r="EC126" s="299"/>
      <c r="ED126" s="299"/>
      <c r="EE126" s="299"/>
      <c r="EF126" s="299"/>
      <c r="EG126" s="299"/>
      <c r="EH126" s="299"/>
      <c r="EI126" s="299"/>
      <c r="EJ126" s="299"/>
      <c r="EK126" s="299"/>
      <c r="EL126" s="299"/>
      <c r="EM126" s="299"/>
      <c r="EQ126" s="288"/>
      <c r="ER126" s="288"/>
      <c r="ES126" s="288"/>
      <c r="ET126" s="288"/>
      <c r="EU126" s="288"/>
      <c r="EV126" s="288"/>
      <c r="EW126" s="288"/>
      <c r="EX126" s="288"/>
      <c r="EY126" s="288"/>
      <c r="EZ126" s="288"/>
      <c r="FA126" s="288"/>
      <c r="FB126" s="288"/>
      <c r="FC126" s="288"/>
      <c r="FD126" s="288"/>
    </row>
    <row r="127" spans="1:160" s="287" customFormat="1" x14ac:dyDescent="0.35">
      <c r="A127" s="285"/>
      <c r="B127" s="285"/>
      <c r="C127" s="299"/>
      <c r="D127" s="299"/>
      <c r="E127" s="299"/>
      <c r="F127" s="299"/>
      <c r="G127" s="299"/>
      <c r="H127" s="299"/>
      <c r="I127" s="299"/>
      <c r="J127" s="299"/>
      <c r="K127" s="299"/>
      <c r="L127" s="299"/>
      <c r="M127" s="299"/>
      <c r="N127" s="299"/>
      <c r="O127" s="299"/>
      <c r="P127" s="299"/>
      <c r="Q127" s="299"/>
      <c r="R127" s="299"/>
      <c r="S127" s="299"/>
      <c r="T127" s="299"/>
      <c r="U127" s="299"/>
      <c r="V127" s="299"/>
      <c r="W127" s="299"/>
      <c r="X127" s="299"/>
      <c r="Y127" s="299"/>
      <c r="Z127" s="299"/>
      <c r="AA127" s="299"/>
      <c r="AB127" s="299"/>
      <c r="AC127" s="299"/>
      <c r="AD127" s="299"/>
      <c r="AE127" s="299"/>
      <c r="AF127" s="299"/>
      <c r="AG127" s="299"/>
      <c r="AH127" s="299"/>
      <c r="AI127" s="299"/>
      <c r="AJ127" s="299"/>
      <c r="AK127" s="299"/>
      <c r="AL127" s="299"/>
      <c r="AM127" s="299"/>
      <c r="AN127" s="299"/>
      <c r="AO127" s="299"/>
      <c r="AP127" s="299"/>
      <c r="AQ127" s="299"/>
      <c r="AR127" s="299"/>
      <c r="AS127" s="299"/>
      <c r="AT127" s="299"/>
      <c r="AU127" s="299"/>
      <c r="AV127" s="299"/>
      <c r="AW127" s="299"/>
      <c r="AX127" s="299"/>
      <c r="AY127" s="299"/>
      <c r="AZ127" s="299"/>
      <c r="BA127" s="299"/>
      <c r="BB127" s="299"/>
      <c r="BC127" s="299"/>
      <c r="BD127" s="299"/>
      <c r="BE127" s="299"/>
      <c r="BF127" s="299"/>
      <c r="BG127" s="299"/>
      <c r="BH127" s="299"/>
      <c r="BI127" s="299"/>
      <c r="BJ127" s="299"/>
      <c r="BK127" s="299"/>
      <c r="BL127" s="299"/>
      <c r="BM127" s="299"/>
      <c r="BN127" s="299"/>
      <c r="BO127" s="299"/>
      <c r="BP127" s="299"/>
      <c r="BQ127" s="299"/>
      <c r="BR127" s="299"/>
      <c r="BS127" s="299"/>
      <c r="BT127" s="299"/>
      <c r="BU127" s="299"/>
      <c r="BV127" s="299"/>
      <c r="BW127" s="299"/>
      <c r="BX127" s="299"/>
      <c r="BY127" s="299"/>
      <c r="BZ127" s="299"/>
      <c r="CA127" s="299"/>
      <c r="CB127" s="299"/>
      <c r="CC127" s="299"/>
      <c r="CD127" s="299"/>
      <c r="CE127" s="299"/>
      <c r="CF127" s="299"/>
      <c r="CG127" s="299"/>
      <c r="CH127" s="299"/>
      <c r="CI127" s="299"/>
      <c r="CJ127" s="299"/>
      <c r="CK127" s="299"/>
      <c r="CL127" s="299"/>
      <c r="CM127" s="299"/>
      <c r="CN127" s="299"/>
      <c r="CO127" s="299"/>
      <c r="CP127" s="299"/>
      <c r="CQ127" s="299"/>
      <c r="CR127" s="299"/>
      <c r="CS127" s="299"/>
      <c r="CT127" s="299"/>
      <c r="CU127" s="299"/>
      <c r="CV127" s="299"/>
      <c r="CW127" s="299"/>
      <c r="CX127" s="299"/>
      <c r="CY127" s="299"/>
      <c r="CZ127" s="299"/>
      <c r="DA127" s="299"/>
      <c r="DB127" s="299"/>
      <c r="DC127" s="299"/>
      <c r="DD127" s="299"/>
      <c r="DE127" s="299"/>
      <c r="DF127" s="299"/>
      <c r="DG127" s="299"/>
      <c r="DH127" s="299"/>
      <c r="DI127" s="299"/>
      <c r="DJ127" s="299"/>
      <c r="DK127" s="299"/>
      <c r="DL127" s="299"/>
      <c r="DM127" s="299"/>
      <c r="DN127" s="299"/>
      <c r="DO127" s="299"/>
      <c r="DP127" s="299"/>
      <c r="DQ127" s="299"/>
      <c r="DR127" s="299"/>
      <c r="DS127" s="299"/>
      <c r="DT127" s="299"/>
      <c r="DU127" s="299"/>
      <c r="DV127" s="299"/>
      <c r="DW127" s="299"/>
      <c r="DX127" s="299"/>
      <c r="DY127" s="299"/>
      <c r="DZ127" s="299"/>
      <c r="EA127" s="299"/>
      <c r="EB127" s="299"/>
      <c r="EC127" s="299"/>
      <c r="ED127" s="299"/>
      <c r="EE127" s="299"/>
      <c r="EF127" s="299"/>
      <c r="EG127" s="299"/>
      <c r="EH127" s="299"/>
      <c r="EI127" s="299"/>
      <c r="EJ127" s="299"/>
      <c r="EK127" s="299"/>
      <c r="EL127" s="299"/>
      <c r="EM127" s="299"/>
      <c r="EQ127" s="288"/>
      <c r="ER127" s="288"/>
      <c r="ES127" s="288"/>
      <c r="ET127" s="288"/>
      <c r="EU127" s="288"/>
      <c r="EV127" s="288"/>
      <c r="EW127" s="288"/>
      <c r="EX127" s="288"/>
      <c r="EY127" s="288"/>
      <c r="EZ127" s="288"/>
      <c r="FA127" s="288"/>
      <c r="FB127" s="288"/>
      <c r="FC127" s="288"/>
      <c r="FD127" s="288"/>
    </row>
    <row r="128" spans="1:160" s="287" customFormat="1" x14ac:dyDescent="0.35">
      <c r="A128" s="285"/>
      <c r="B128" s="285"/>
      <c r="C128" s="299"/>
      <c r="D128" s="299"/>
      <c r="E128" s="299"/>
      <c r="F128" s="299"/>
      <c r="G128" s="299"/>
      <c r="H128" s="299"/>
      <c r="I128" s="299"/>
      <c r="J128" s="299"/>
      <c r="K128" s="299"/>
      <c r="L128" s="299"/>
      <c r="M128" s="299"/>
      <c r="N128" s="299"/>
      <c r="O128" s="299"/>
      <c r="P128" s="299"/>
      <c r="Q128" s="299"/>
      <c r="R128" s="299"/>
      <c r="S128" s="299"/>
      <c r="T128" s="299"/>
      <c r="U128" s="299"/>
      <c r="V128" s="299"/>
      <c r="W128" s="299"/>
      <c r="X128" s="299"/>
      <c r="Y128" s="299"/>
      <c r="Z128" s="299"/>
      <c r="AA128" s="299"/>
      <c r="AB128" s="299"/>
      <c r="AC128" s="299"/>
      <c r="AD128" s="299"/>
      <c r="AE128" s="299"/>
      <c r="AF128" s="299"/>
      <c r="AG128" s="299"/>
      <c r="AH128" s="299"/>
      <c r="AI128" s="299"/>
      <c r="AJ128" s="299"/>
      <c r="AK128" s="299"/>
      <c r="AL128" s="299"/>
      <c r="AM128" s="299"/>
      <c r="AN128" s="299"/>
      <c r="AO128" s="299"/>
      <c r="AP128" s="299"/>
      <c r="AQ128" s="299"/>
      <c r="AR128" s="299"/>
      <c r="AS128" s="299"/>
      <c r="AT128" s="299"/>
      <c r="AU128" s="299"/>
      <c r="AV128" s="299"/>
      <c r="AW128" s="299"/>
      <c r="AX128" s="299"/>
      <c r="AY128" s="299"/>
      <c r="AZ128" s="299"/>
      <c r="BA128" s="299"/>
      <c r="BB128" s="299"/>
      <c r="BC128" s="299"/>
      <c r="BD128" s="299"/>
      <c r="BE128" s="299"/>
      <c r="BF128" s="299"/>
      <c r="BG128" s="299"/>
      <c r="BH128" s="299"/>
      <c r="BI128" s="299"/>
      <c r="BJ128" s="299"/>
      <c r="BK128" s="299"/>
      <c r="BL128" s="299"/>
      <c r="BM128" s="299"/>
      <c r="BN128" s="299"/>
      <c r="BO128" s="299"/>
      <c r="BP128" s="299"/>
      <c r="BQ128" s="299"/>
      <c r="BR128" s="299"/>
      <c r="BS128" s="299"/>
      <c r="BT128" s="299"/>
      <c r="BU128" s="299"/>
      <c r="BV128" s="299"/>
      <c r="BW128" s="299"/>
      <c r="BX128" s="299"/>
      <c r="BY128" s="299"/>
      <c r="BZ128" s="299"/>
      <c r="CA128" s="299"/>
      <c r="CB128" s="299"/>
      <c r="CC128" s="299"/>
      <c r="CD128" s="299"/>
      <c r="CE128" s="299"/>
      <c r="CF128" s="299"/>
      <c r="CG128" s="299"/>
      <c r="CH128" s="299"/>
      <c r="CI128" s="299"/>
      <c r="CJ128" s="299"/>
      <c r="CK128" s="299"/>
      <c r="CL128" s="299"/>
      <c r="CM128" s="299"/>
      <c r="CN128" s="299"/>
      <c r="CO128" s="299"/>
      <c r="CP128" s="299"/>
      <c r="CQ128" s="299"/>
      <c r="CR128" s="299"/>
      <c r="CS128" s="299"/>
      <c r="CT128" s="299"/>
      <c r="CU128" s="299"/>
      <c r="CV128" s="299"/>
      <c r="CW128" s="299"/>
      <c r="CX128" s="299"/>
      <c r="CY128" s="299"/>
      <c r="CZ128" s="299"/>
      <c r="DA128" s="299"/>
      <c r="DB128" s="299"/>
      <c r="DC128" s="299"/>
      <c r="DD128" s="299"/>
      <c r="DE128" s="299"/>
      <c r="DF128" s="299"/>
      <c r="DG128" s="299"/>
      <c r="DH128" s="299"/>
      <c r="DI128" s="299"/>
      <c r="DJ128" s="299"/>
      <c r="DK128" s="299"/>
      <c r="DL128" s="299"/>
      <c r="DM128" s="299"/>
      <c r="DN128" s="299"/>
      <c r="DO128" s="299"/>
      <c r="DP128" s="299"/>
      <c r="DQ128" s="299"/>
      <c r="DR128" s="299"/>
      <c r="DS128" s="299"/>
      <c r="DT128" s="299"/>
      <c r="DU128" s="299"/>
      <c r="DV128" s="299"/>
      <c r="DW128" s="299"/>
      <c r="DX128" s="299"/>
      <c r="DY128" s="299"/>
      <c r="DZ128" s="299"/>
      <c r="EA128" s="299"/>
      <c r="EB128" s="299"/>
      <c r="EC128" s="299"/>
      <c r="ED128" s="299"/>
      <c r="EE128" s="299"/>
      <c r="EF128" s="299"/>
      <c r="EG128" s="299"/>
      <c r="EH128" s="299"/>
      <c r="EI128" s="299"/>
      <c r="EJ128" s="299"/>
      <c r="EK128" s="299"/>
      <c r="EL128" s="299"/>
      <c r="EM128" s="299"/>
      <c r="EQ128" s="288"/>
      <c r="ER128" s="288"/>
      <c r="ES128" s="288"/>
      <c r="ET128" s="288"/>
      <c r="EU128" s="288"/>
      <c r="EV128" s="288"/>
      <c r="EW128" s="288"/>
      <c r="EX128" s="288"/>
      <c r="EY128" s="288"/>
      <c r="EZ128" s="288"/>
      <c r="FA128" s="288"/>
      <c r="FB128" s="288"/>
      <c r="FC128" s="288"/>
      <c r="FD128" s="288"/>
    </row>
    <row r="129" spans="1:160" s="287" customFormat="1" x14ac:dyDescent="0.35">
      <c r="A129" s="285"/>
      <c r="B129" s="285"/>
      <c r="C129" s="299"/>
      <c r="D129" s="299"/>
      <c r="E129" s="299"/>
      <c r="F129" s="299"/>
      <c r="G129" s="299"/>
      <c r="H129" s="299"/>
      <c r="I129" s="299"/>
      <c r="J129" s="299"/>
      <c r="K129" s="299"/>
      <c r="L129" s="299"/>
      <c r="M129" s="299"/>
      <c r="N129" s="299"/>
      <c r="O129" s="299"/>
      <c r="P129" s="299"/>
      <c r="Q129" s="299"/>
      <c r="R129" s="299"/>
      <c r="S129" s="299"/>
      <c r="T129" s="299"/>
      <c r="U129" s="299"/>
      <c r="V129" s="299"/>
      <c r="W129" s="299"/>
      <c r="X129" s="299"/>
      <c r="Y129" s="299"/>
      <c r="Z129" s="299"/>
      <c r="AA129" s="299"/>
      <c r="AB129" s="299"/>
      <c r="AC129" s="299"/>
      <c r="AD129" s="299"/>
      <c r="AE129" s="299"/>
      <c r="AF129" s="299"/>
      <c r="AG129" s="299"/>
      <c r="AH129" s="299"/>
      <c r="AI129" s="299"/>
      <c r="AJ129" s="299"/>
      <c r="AK129" s="299"/>
      <c r="AL129" s="299"/>
      <c r="AM129" s="299"/>
      <c r="AN129" s="299"/>
      <c r="AO129" s="299"/>
      <c r="AP129" s="299"/>
      <c r="AQ129" s="299"/>
      <c r="AR129" s="299"/>
      <c r="AS129" s="299"/>
      <c r="AT129" s="299"/>
      <c r="AU129" s="299"/>
      <c r="AV129" s="299"/>
      <c r="AW129" s="299"/>
      <c r="AX129" s="299"/>
      <c r="AY129" s="299"/>
      <c r="AZ129" s="299"/>
      <c r="BA129" s="299"/>
      <c r="BB129" s="299"/>
      <c r="BC129" s="299"/>
      <c r="BD129" s="299"/>
      <c r="BE129" s="299"/>
      <c r="BF129" s="299"/>
      <c r="BG129" s="299"/>
      <c r="BH129" s="299"/>
      <c r="BI129" s="299"/>
      <c r="BJ129" s="299"/>
      <c r="BK129" s="299"/>
      <c r="BL129" s="299"/>
      <c r="BM129" s="299"/>
      <c r="BN129" s="299"/>
      <c r="BO129" s="299"/>
      <c r="BP129" s="299"/>
      <c r="BQ129" s="299"/>
      <c r="BR129" s="299"/>
      <c r="BS129" s="299"/>
      <c r="BT129" s="299"/>
      <c r="BU129" s="299"/>
      <c r="BV129" s="299"/>
      <c r="BW129" s="299"/>
      <c r="BX129" s="299"/>
      <c r="BY129" s="299"/>
      <c r="BZ129" s="299"/>
      <c r="CA129" s="299"/>
      <c r="CB129" s="299"/>
      <c r="CC129" s="299"/>
      <c r="CD129" s="299"/>
      <c r="CE129" s="299"/>
      <c r="CF129" s="299"/>
      <c r="CG129" s="299"/>
      <c r="CH129" s="299"/>
      <c r="CI129" s="299"/>
      <c r="CJ129" s="299"/>
      <c r="CK129" s="299"/>
      <c r="CL129" s="299"/>
      <c r="CM129" s="299"/>
      <c r="CN129" s="299"/>
      <c r="CO129" s="299"/>
      <c r="CP129" s="299"/>
      <c r="CQ129" s="299"/>
      <c r="CR129" s="299"/>
      <c r="CS129" s="299"/>
      <c r="CT129" s="299"/>
      <c r="CU129" s="299"/>
      <c r="CV129" s="299"/>
      <c r="CW129" s="299"/>
      <c r="CX129" s="299"/>
      <c r="CY129" s="299"/>
      <c r="CZ129" s="299"/>
      <c r="DA129" s="299"/>
      <c r="DB129" s="299"/>
      <c r="DC129" s="299"/>
      <c r="DD129" s="299"/>
      <c r="DE129" s="299"/>
      <c r="DF129" s="299"/>
      <c r="DG129" s="299"/>
      <c r="DH129" s="299"/>
      <c r="DI129" s="299"/>
      <c r="DJ129" s="299"/>
      <c r="DK129" s="299"/>
      <c r="DL129" s="299"/>
      <c r="DM129" s="299"/>
      <c r="DN129" s="299"/>
      <c r="DO129" s="299"/>
      <c r="DP129" s="299"/>
      <c r="DQ129" s="299"/>
      <c r="DR129" s="299"/>
      <c r="DS129" s="299"/>
      <c r="DT129" s="299"/>
      <c r="DU129" s="299"/>
      <c r="DV129" s="299"/>
      <c r="DW129" s="299"/>
      <c r="DX129" s="299"/>
      <c r="DY129" s="299"/>
      <c r="DZ129" s="299"/>
      <c r="EA129" s="299"/>
      <c r="EB129" s="299"/>
      <c r="EC129" s="299"/>
      <c r="ED129" s="299"/>
      <c r="EE129" s="299"/>
      <c r="EF129" s="299"/>
      <c r="EG129" s="299"/>
      <c r="EH129" s="299"/>
      <c r="EI129" s="299"/>
      <c r="EJ129" s="299"/>
      <c r="EK129" s="299"/>
      <c r="EL129" s="299"/>
      <c r="EM129" s="299"/>
      <c r="EQ129" s="288"/>
      <c r="ER129" s="288"/>
      <c r="ES129" s="288"/>
      <c r="ET129" s="288"/>
      <c r="EU129" s="288"/>
      <c r="EV129" s="288"/>
      <c r="EW129" s="288"/>
      <c r="EX129" s="288"/>
      <c r="EY129" s="288"/>
      <c r="EZ129" s="288"/>
      <c r="FA129" s="288"/>
      <c r="FB129" s="288"/>
      <c r="FC129" s="288"/>
      <c r="FD129" s="288"/>
    </row>
    <row r="130" spans="1:160" s="287" customFormat="1" x14ac:dyDescent="0.35">
      <c r="A130" s="285"/>
      <c r="B130" s="285"/>
      <c r="C130" s="299"/>
      <c r="D130" s="299"/>
      <c r="E130" s="299"/>
      <c r="F130" s="299"/>
      <c r="G130" s="299"/>
      <c r="H130" s="299"/>
      <c r="I130" s="299"/>
      <c r="J130" s="299"/>
      <c r="K130" s="299"/>
      <c r="L130" s="299"/>
      <c r="M130" s="299"/>
      <c r="N130" s="299"/>
      <c r="O130" s="299"/>
      <c r="P130" s="299"/>
      <c r="Q130" s="299"/>
      <c r="R130" s="299"/>
      <c r="S130" s="299"/>
      <c r="T130" s="299"/>
      <c r="U130" s="299"/>
      <c r="V130" s="299"/>
      <c r="W130" s="299"/>
      <c r="X130" s="299"/>
      <c r="Y130" s="299"/>
      <c r="Z130" s="299"/>
      <c r="AA130" s="299"/>
      <c r="AB130" s="299"/>
      <c r="AC130" s="299"/>
      <c r="AD130" s="299"/>
      <c r="AE130" s="299"/>
      <c r="AF130" s="299"/>
      <c r="AG130" s="299"/>
      <c r="AH130" s="299"/>
      <c r="AI130" s="299"/>
      <c r="AJ130" s="299"/>
      <c r="AK130" s="299"/>
      <c r="AL130" s="299"/>
      <c r="AM130" s="299"/>
      <c r="AN130" s="299"/>
      <c r="AO130" s="299"/>
      <c r="AP130" s="299"/>
      <c r="AQ130" s="299"/>
      <c r="AR130" s="299"/>
      <c r="AS130" s="299"/>
      <c r="AT130" s="299"/>
      <c r="AU130" s="299"/>
      <c r="AV130" s="299"/>
      <c r="AW130" s="299"/>
      <c r="AX130" s="299"/>
      <c r="AY130" s="299"/>
      <c r="AZ130" s="299"/>
      <c r="BA130" s="299"/>
      <c r="BB130" s="299"/>
      <c r="BC130" s="299"/>
      <c r="BD130" s="299"/>
      <c r="BE130" s="299"/>
      <c r="BF130" s="299"/>
      <c r="BG130" s="299"/>
      <c r="BH130" s="299"/>
      <c r="BI130" s="299"/>
      <c r="BJ130" s="299"/>
      <c r="BK130" s="299"/>
      <c r="BL130" s="299"/>
      <c r="BM130" s="299"/>
      <c r="BN130" s="299"/>
      <c r="BO130" s="299"/>
      <c r="BP130" s="299"/>
      <c r="BQ130" s="299"/>
      <c r="BR130" s="299"/>
      <c r="BS130" s="299"/>
      <c r="BT130" s="299"/>
      <c r="BU130" s="299"/>
      <c r="BV130" s="299"/>
      <c r="BW130" s="299"/>
      <c r="BX130" s="299"/>
      <c r="BY130" s="299"/>
      <c r="BZ130" s="299"/>
      <c r="CA130" s="299"/>
      <c r="CB130" s="299"/>
      <c r="CC130" s="299"/>
      <c r="CD130" s="299"/>
      <c r="CE130" s="299"/>
      <c r="CF130" s="299"/>
      <c r="CG130" s="299"/>
      <c r="CH130" s="299"/>
      <c r="CI130" s="299"/>
      <c r="CJ130" s="299"/>
      <c r="CK130" s="299"/>
      <c r="CL130" s="299"/>
      <c r="CM130" s="299"/>
      <c r="CN130" s="299"/>
      <c r="CO130" s="299"/>
      <c r="CP130" s="299"/>
      <c r="CQ130" s="299"/>
      <c r="CR130" s="299"/>
      <c r="CS130" s="299"/>
      <c r="CT130" s="299"/>
      <c r="CU130" s="299"/>
      <c r="CV130" s="299"/>
      <c r="CW130" s="299"/>
      <c r="CX130" s="299"/>
      <c r="CY130" s="299"/>
      <c r="CZ130" s="299"/>
      <c r="DA130" s="299"/>
      <c r="DB130" s="299"/>
      <c r="DC130" s="299"/>
      <c r="DD130" s="299"/>
      <c r="DE130" s="299"/>
      <c r="DF130" s="299"/>
      <c r="DG130" s="299"/>
      <c r="DH130" s="299"/>
      <c r="DI130" s="299"/>
      <c r="DJ130" s="299"/>
      <c r="DK130" s="299"/>
      <c r="DL130" s="299"/>
      <c r="DM130" s="299"/>
      <c r="DN130" s="299"/>
      <c r="DO130" s="299"/>
      <c r="DP130" s="299"/>
      <c r="DQ130" s="299"/>
      <c r="DR130" s="299"/>
      <c r="DS130" s="299"/>
      <c r="DT130" s="299"/>
      <c r="DU130" s="299"/>
      <c r="DV130" s="299"/>
      <c r="DW130" s="299"/>
      <c r="DX130" s="299"/>
      <c r="DY130" s="299"/>
      <c r="DZ130" s="299"/>
      <c r="EA130" s="299"/>
      <c r="EB130" s="299"/>
      <c r="EC130" s="299"/>
      <c r="ED130" s="299"/>
      <c r="EE130" s="299"/>
      <c r="EF130" s="299"/>
      <c r="EG130" s="299"/>
      <c r="EH130" s="299"/>
      <c r="EI130" s="299"/>
      <c r="EJ130" s="299"/>
      <c r="EK130" s="299"/>
      <c r="EL130" s="299"/>
      <c r="EM130" s="299"/>
      <c r="EQ130" s="288"/>
      <c r="ER130" s="288"/>
      <c r="ES130" s="288"/>
      <c r="ET130" s="288"/>
      <c r="EU130" s="288"/>
      <c r="EV130" s="288"/>
      <c r="EW130" s="288"/>
      <c r="EX130" s="288"/>
      <c r="EY130" s="288"/>
      <c r="EZ130" s="288"/>
      <c r="FA130" s="288"/>
      <c r="FB130" s="288"/>
      <c r="FC130" s="288"/>
      <c r="FD130" s="288"/>
    </row>
    <row r="131" spans="1:160" s="287" customFormat="1" x14ac:dyDescent="0.35">
      <c r="A131" s="285"/>
      <c r="B131" s="285"/>
      <c r="C131" s="299"/>
      <c r="D131" s="299"/>
      <c r="E131" s="299"/>
      <c r="F131" s="299"/>
      <c r="G131" s="299"/>
      <c r="H131" s="299"/>
      <c r="I131" s="299"/>
      <c r="J131" s="299"/>
      <c r="K131" s="299"/>
      <c r="L131" s="299"/>
      <c r="M131" s="299"/>
      <c r="N131" s="299"/>
      <c r="O131" s="299"/>
      <c r="P131" s="299"/>
      <c r="Q131" s="299"/>
      <c r="R131" s="299"/>
      <c r="S131" s="299"/>
      <c r="T131" s="299"/>
      <c r="U131" s="299"/>
      <c r="V131" s="299"/>
      <c r="W131" s="299"/>
      <c r="X131" s="299"/>
      <c r="Y131" s="299"/>
      <c r="Z131" s="299"/>
      <c r="AA131" s="299"/>
      <c r="AB131" s="299"/>
      <c r="AC131" s="299"/>
      <c r="AD131" s="299"/>
      <c r="AE131" s="299"/>
      <c r="AF131" s="299"/>
      <c r="AG131" s="299"/>
      <c r="AH131" s="299"/>
      <c r="AI131" s="299"/>
      <c r="AJ131" s="299"/>
      <c r="AK131" s="299"/>
      <c r="AL131" s="299"/>
      <c r="AM131" s="299"/>
      <c r="AN131" s="299"/>
      <c r="AO131" s="299"/>
      <c r="AP131" s="299"/>
      <c r="AQ131" s="299"/>
      <c r="AR131" s="299"/>
      <c r="AS131" s="299"/>
      <c r="AT131" s="299"/>
      <c r="AU131" s="299"/>
      <c r="AV131" s="299"/>
      <c r="AW131" s="299"/>
      <c r="AX131" s="299"/>
      <c r="AY131" s="299"/>
      <c r="AZ131" s="299"/>
      <c r="BA131" s="299"/>
      <c r="BB131" s="299"/>
      <c r="BC131" s="299"/>
      <c r="BD131" s="299"/>
      <c r="BE131" s="299"/>
      <c r="BF131" s="299"/>
      <c r="BG131" s="299"/>
      <c r="BH131" s="299"/>
      <c r="BI131" s="299"/>
      <c r="BJ131" s="299"/>
      <c r="BK131" s="299"/>
      <c r="BL131" s="299"/>
      <c r="BM131" s="299"/>
      <c r="BN131" s="299"/>
      <c r="BO131" s="299"/>
      <c r="BP131" s="299"/>
      <c r="BQ131" s="299"/>
      <c r="BR131" s="299"/>
      <c r="BS131" s="299"/>
      <c r="BT131" s="299"/>
      <c r="BU131" s="299"/>
      <c r="BV131" s="299"/>
      <c r="BW131" s="299"/>
      <c r="BX131" s="299"/>
      <c r="BY131" s="299"/>
      <c r="BZ131" s="299"/>
      <c r="CA131" s="299"/>
      <c r="CB131" s="299"/>
      <c r="CC131" s="299"/>
      <c r="CD131" s="299"/>
      <c r="CE131" s="299"/>
      <c r="CF131" s="299"/>
      <c r="CG131" s="299"/>
      <c r="CH131" s="299"/>
      <c r="CI131" s="299"/>
      <c r="CJ131" s="299"/>
      <c r="CK131" s="299"/>
      <c r="CL131" s="299"/>
      <c r="CM131" s="299"/>
      <c r="CN131" s="299"/>
      <c r="CO131" s="299"/>
      <c r="CP131" s="299"/>
      <c r="CQ131" s="299"/>
      <c r="CR131" s="299"/>
      <c r="CS131" s="299"/>
      <c r="CT131" s="299"/>
      <c r="CU131" s="299"/>
      <c r="CV131" s="299"/>
      <c r="CW131" s="299"/>
      <c r="CX131" s="299"/>
      <c r="CY131" s="299"/>
      <c r="CZ131" s="299"/>
      <c r="DA131" s="299"/>
      <c r="DB131" s="299"/>
      <c r="DC131" s="299"/>
      <c r="DD131" s="299"/>
      <c r="DE131" s="299"/>
      <c r="DF131" s="299"/>
      <c r="DG131" s="299"/>
      <c r="DH131" s="299"/>
      <c r="DI131" s="299"/>
      <c r="DJ131" s="299"/>
      <c r="DK131" s="299"/>
      <c r="DL131" s="299"/>
      <c r="DM131" s="299"/>
      <c r="DN131" s="299"/>
      <c r="DO131" s="299"/>
      <c r="DP131" s="299"/>
      <c r="DQ131" s="299"/>
      <c r="DR131" s="299"/>
      <c r="DS131" s="299"/>
      <c r="DT131" s="299"/>
      <c r="DU131" s="299"/>
      <c r="DV131" s="299"/>
      <c r="DW131" s="299"/>
      <c r="DX131" s="299"/>
      <c r="DY131" s="299"/>
      <c r="DZ131" s="299"/>
      <c r="EA131" s="299"/>
      <c r="EB131" s="299"/>
      <c r="EC131" s="299"/>
      <c r="ED131" s="299"/>
      <c r="EE131" s="299"/>
      <c r="EF131" s="299"/>
      <c r="EG131" s="299"/>
      <c r="EH131" s="299"/>
      <c r="EI131" s="299"/>
      <c r="EJ131" s="299"/>
      <c r="EK131" s="299"/>
      <c r="EL131" s="299"/>
      <c r="EM131" s="299"/>
      <c r="EQ131" s="288"/>
      <c r="ER131" s="288"/>
      <c r="ES131" s="288"/>
      <c r="ET131" s="288"/>
      <c r="EU131" s="288"/>
      <c r="EV131" s="288"/>
      <c r="EW131" s="288"/>
      <c r="EX131" s="288"/>
      <c r="EY131" s="288"/>
      <c r="EZ131" s="288"/>
      <c r="FA131" s="288"/>
      <c r="FB131" s="288"/>
      <c r="FC131" s="288"/>
      <c r="FD131" s="288"/>
    </row>
    <row r="132" spans="1:160" s="287" customFormat="1" x14ac:dyDescent="0.35">
      <c r="A132" s="285"/>
      <c r="B132" s="285"/>
      <c r="C132" s="299"/>
      <c r="D132" s="299"/>
      <c r="E132" s="299"/>
      <c r="F132" s="299"/>
      <c r="G132" s="299"/>
      <c r="H132" s="299"/>
      <c r="I132" s="299"/>
      <c r="J132" s="299"/>
      <c r="K132" s="299"/>
      <c r="L132" s="299"/>
      <c r="M132" s="299"/>
      <c r="N132" s="299"/>
      <c r="O132" s="299"/>
      <c r="P132" s="299"/>
      <c r="Q132" s="299"/>
      <c r="R132" s="299"/>
      <c r="S132" s="299"/>
      <c r="T132" s="299"/>
      <c r="U132" s="299"/>
      <c r="V132" s="299"/>
      <c r="W132" s="299"/>
      <c r="X132" s="299"/>
      <c r="Y132" s="299"/>
      <c r="Z132" s="299"/>
      <c r="AA132" s="299"/>
      <c r="AB132" s="299"/>
      <c r="AC132" s="299"/>
      <c r="AD132" s="299"/>
      <c r="AE132" s="299"/>
      <c r="AF132" s="299"/>
      <c r="AG132" s="299"/>
      <c r="AH132" s="299"/>
      <c r="AI132" s="299"/>
      <c r="AJ132" s="299"/>
      <c r="AK132" s="299"/>
      <c r="AL132" s="299"/>
      <c r="AM132" s="299"/>
      <c r="AN132" s="299"/>
      <c r="AO132" s="299"/>
      <c r="AP132" s="299"/>
      <c r="AQ132" s="299"/>
      <c r="AR132" s="299"/>
      <c r="AS132" s="299"/>
      <c r="AT132" s="299"/>
      <c r="AU132" s="299"/>
      <c r="AV132" s="299"/>
      <c r="AW132" s="299"/>
      <c r="AX132" s="299"/>
      <c r="AY132" s="299"/>
      <c r="AZ132" s="299"/>
      <c r="BA132" s="299"/>
      <c r="BB132" s="299"/>
      <c r="BC132" s="299"/>
      <c r="BD132" s="299"/>
      <c r="BE132" s="299"/>
      <c r="BF132" s="299"/>
      <c r="BG132" s="299"/>
      <c r="BH132" s="299"/>
      <c r="BI132" s="299"/>
      <c r="BJ132" s="299"/>
      <c r="BK132" s="299"/>
      <c r="BL132" s="299"/>
      <c r="BM132" s="299"/>
      <c r="BN132" s="299"/>
      <c r="BO132" s="299"/>
      <c r="BP132" s="299"/>
      <c r="BQ132" s="299"/>
      <c r="BR132" s="299"/>
      <c r="BS132" s="299"/>
      <c r="BT132" s="299"/>
      <c r="BU132" s="299"/>
      <c r="BV132" s="299"/>
      <c r="BW132" s="299"/>
      <c r="BX132" s="299"/>
      <c r="BY132" s="299"/>
      <c r="BZ132" s="299"/>
      <c r="CA132" s="299"/>
      <c r="CB132" s="299"/>
      <c r="CC132" s="299"/>
      <c r="CD132" s="299"/>
      <c r="CE132" s="299"/>
      <c r="CF132" s="299"/>
      <c r="CG132" s="299"/>
      <c r="CH132" s="299"/>
      <c r="CI132" s="299"/>
      <c r="CJ132" s="299"/>
      <c r="CK132" s="299"/>
      <c r="CL132" s="299"/>
      <c r="CM132" s="299"/>
      <c r="CN132" s="299"/>
      <c r="CO132" s="299"/>
      <c r="CP132" s="299"/>
      <c r="CQ132" s="299"/>
      <c r="CR132" s="299"/>
      <c r="CS132" s="299"/>
      <c r="CT132" s="299"/>
      <c r="CU132" s="299"/>
      <c r="CV132" s="299"/>
      <c r="CW132" s="299"/>
      <c r="CX132" s="299"/>
      <c r="CY132" s="299"/>
      <c r="CZ132" s="299"/>
      <c r="DA132" s="299"/>
      <c r="DB132" s="299"/>
      <c r="DC132" s="299"/>
      <c r="DD132" s="299"/>
      <c r="DE132" s="299"/>
      <c r="DF132" s="299"/>
      <c r="DG132" s="299"/>
      <c r="DH132" s="299"/>
      <c r="DI132" s="299"/>
      <c r="DJ132" s="299"/>
      <c r="DK132" s="299"/>
      <c r="DL132" s="299"/>
      <c r="DM132" s="299"/>
      <c r="DN132" s="299"/>
      <c r="DO132" s="299"/>
      <c r="DP132" s="299"/>
      <c r="DQ132" s="299"/>
      <c r="DR132" s="299"/>
      <c r="DS132" s="299"/>
      <c r="DT132" s="299"/>
      <c r="DU132" s="299"/>
      <c r="DV132" s="299"/>
      <c r="DW132" s="299"/>
      <c r="DX132" s="299"/>
      <c r="DY132" s="299"/>
      <c r="DZ132" s="299"/>
      <c r="EA132" s="299"/>
      <c r="EB132" s="299"/>
      <c r="EC132" s="299"/>
      <c r="ED132" s="299"/>
      <c r="EE132" s="299"/>
      <c r="EF132" s="299"/>
      <c r="EG132" s="299"/>
      <c r="EH132" s="299"/>
      <c r="EI132" s="299"/>
      <c r="EJ132" s="299"/>
      <c r="EK132" s="299"/>
      <c r="EL132" s="299"/>
      <c r="EM132" s="299"/>
      <c r="EQ132" s="288"/>
      <c r="ER132" s="288"/>
      <c r="ES132" s="288"/>
      <c r="ET132" s="288"/>
      <c r="EU132" s="288"/>
      <c r="EV132" s="288"/>
      <c r="EW132" s="288"/>
      <c r="EX132" s="288"/>
      <c r="EY132" s="288"/>
      <c r="EZ132" s="288"/>
      <c r="FA132" s="288"/>
      <c r="FB132" s="288"/>
      <c r="FC132" s="288"/>
      <c r="FD132" s="288"/>
    </row>
    <row r="133" spans="1:160" s="287" customFormat="1" x14ac:dyDescent="0.35">
      <c r="A133" s="285"/>
      <c r="B133" s="285"/>
      <c r="C133" s="299"/>
      <c r="D133" s="299"/>
      <c r="E133" s="299"/>
      <c r="F133" s="299"/>
      <c r="G133" s="299"/>
      <c r="H133" s="299"/>
      <c r="I133" s="299"/>
      <c r="J133" s="299"/>
      <c r="K133" s="299"/>
      <c r="L133" s="299"/>
      <c r="M133" s="299"/>
      <c r="N133" s="299"/>
      <c r="O133" s="299"/>
      <c r="P133" s="299"/>
      <c r="Q133" s="299"/>
      <c r="R133" s="299"/>
      <c r="S133" s="299"/>
      <c r="T133" s="299"/>
      <c r="U133" s="299"/>
      <c r="V133" s="299"/>
      <c r="W133" s="299"/>
      <c r="X133" s="299"/>
      <c r="Y133" s="299"/>
      <c r="Z133" s="299"/>
      <c r="AA133" s="299"/>
      <c r="AB133" s="299"/>
      <c r="AC133" s="299"/>
      <c r="AD133" s="299"/>
      <c r="AE133" s="299"/>
      <c r="AF133" s="299"/>
      <c r="AG133" s="299"/>
      <c r="AH133" s="299"/>
      <c r="AI133" s="299"/>
      <c r="AJ133" s="299"/>
      <c r="AK133" s="299"/>
      <c r="AL133" s="299"/>
      <c r="AM133" s="299"/>
      <c r="AN133" s="299"/>
      <c r="AO133" s="299"/>
      <c r="AP133" s="299"/>
      <c r="AQ133" s="299"/>
      <c r="AR133" s="299"/>
      <c r="AS133" s="299"/>
      <c r="AT133" s="299"/>
      <c r="AU133" s="299"/>
      <c r="AV133" s="299"/>
      <c r="AW133" s="299"/>
      <c r="AX133" s="299"/>
      <c r="AY133" s="299"/>
      <c r="AZ133" s="299"/>
      <c r="BA133" s="299"/>
      <c r="BB133" s="299"/>
      <c r="BC133" s="299"/>
      <c r="BD133" s="299"/>
      <c r="BE133" s="299"/>
      <c r="BF133" s="299"/>
      <c r="BG133" s="299"/>
      <c r="BH133" s="299"/>
      <c r="BI133" s="299"/>
      <c r="BJ133" s="299"/>
      <c r="BK133" s="299"/>
      <c r="BL133" s="299"/>
      <c r="BM133" s="299"/>
      <c r="BN133" s="299"/>
      <c r="BO133" s="299"/>
      <c r="BP133" s="299"/>
      <c r="BQ133" s="299"/>
      <c r="BR133" s="299"/>
      <c r="BS133" s="299"/>
      <c r="BT133" s="299"/>
      <c r="BU133" s="299"/>
      <c r="BV133" s="299"/>
      <c r="BW133" s="299"/>
      <c r="BX133" s="299"/>
      <c r="BY133" s="299"/>
      <c r="BZ133" s="299"/>
      <c r="CA133" s="299"/>
      <c r="CB133" s="299"/>
      <c r="CC133" s="299"/>
      <c r="CD133" s="299"/>
      <c r="CE133" s="299"/>
      <c r="CF133" s="299"/>
      <c r="CG133" s="299"/>
      <c r="CH133" s="299"/>
      <c r="CI133" s="299"/>
      <c r="CJ133" s="299"/>
      <c r="CK133" s="299"/>
      <c r="CL133" s="299"/>
      <c r="CM133" s="299"/>
      <c r="CN133" s="299"/>
      <c r="CO133" s="299"/>
      <c r="CP133" s="299"/>
      <c r="CQ133" s="299"/>
      <c r="CR133" s="299"/>
      <c r="CS133" s="299"/>
      <c r="CT133" s="299"/>
      <c r="CU133" s="299"/>
      <c r="CV133" s="299"/>
      <c r="CW133" s="299"/>
      <c r="CX133" s="299"/>
      <c r="CY133" s="299"/>
      <c r="CZ133" s="299"/>
      <c r="DA133" s="299"/>
      <c r="DB133" s="299"/>
      <c r="DC133" s="299"/>
      <c r="DD133" s="299"/>
      <c r="DE133" s="299"/>
      <c r="DF133" s="299"/>
      <c r="DG133" s="299"/>
      <c r="DH133" s="299"/>
      <c r="DI133" s="299"/>
      <c r="DJ133" s="299"/>
      <c r="DK133" s="299"/>
      <c r="DL133" s="299"/>
      <c r="DM133" s="299"/>
      <c r="DN133" s="299"/>
      <c r="DO133" s="299"/>
      <c r="DP133" s="299"/>
      <c r="DQ133" s="299"/>
      <c r="DR133" s="299"/>
      <c r="DS133" s="299"/>
      <c r="DT133" s="299"/>
      <c r="DU133" s="299"/>
      <c r="DV133" s="299"/>
      <c r="DW133" s="299"/>
      <c r="DX133" s="299"/>
      <c r="DY133" s="299"/>
      <c r="DZ133" s="299"/>
      <c r="EA133" s="299"/>
      <c r="EB133" s="299"/>
      <c r="EC133" s="299"/>
      <c r="ED133" s="299"/>
      <c r="EE133" s="299"/>
      <c r="EF133" s="299"/>
      <c r="EG133" s="299"/>
      <c r="EH133" s="299"/>
      <c r="EI133" s="299"/>
      <c r="EJ133" s="299"/>
      <c r="EK133" s="299"/>
      <c r="EL133" s="299"/>
      <c r="EM133" s="299"/>
      <c r="EQ133" s="288"/>
      <c r="ER133" s="288"/>
      <c r="ES133" s="288"/>
      <c r="ET133" s="288"/>
      <c r="EU133" s="288"/>
      <c r="EV133" s="288"/>
      <c r="EW133" s="288"/>
      <c r="EX133" s="288"/>
      <c r="EY133" s="288"/>
      <c r="EZ133" s="288"/>
      <c r="FA133" s="288"/>
      <c r="FB133" s="288"/>
      <c r="FC133" s="288"/>
      <c r="FD133" s="288"/>
    </row>
    <row r="134" spans="1:160" s="287" customFormat="1" x14ac:dyDescent="0.35">
      <c r="A134" s="285"/>
      <c r="B134" s="285"/>
      <c r="C134" s="299"/>
      <c r="D134" s="299"/>
      <c r="E134" s="299"/>
      <c r="F134" s="299"/>
      <c r="G134" s="299"/>
      <c r="H134" s="299"/>
      <c r="I134" s="299"/>
      <c r="J134" s="299"/>
      <c r="K134" s="299"/>
      <c r="L134" s="299"/>
      <c r="M134" s="299"/>
      <c r="N134" s="299"/>
      <c r="O134" s="299"/>
      <c r="P134" s="299"/>
      <c r="Q134" s="299"/>
      <c r="R134" s="299"/>
      <c r="S134" s="299"/>
      <c r="T134" s="299"/>
      <c r="U134" s="299"/>
      <c r="V134" s="299"/>
      <c r="W134" s="299"/>
      <c r="X134" s="299"/>
      <c r="Y134" s="299"/>
      <c r="Z134" s="299"/>
      <c r="AA134" s="299"/>
      <c r="AB134" s="299"/>
      <c r="AC134" s="299"/>
      <c r="AD134" s="299"/>
      <c r="AE134" s="299"/>
      <c r="AF134" s="299"/>
      <c r="AG134" s="299"/>
      <c r="AH134" s="299"/>
      <c r="AI134" s="299"/>
      <c r="AJ134" s="299"/>
      <c r="AK134" s="299"/>
      <c r="AL134" s="299"/>
      <c r="AM134" s="299"/>
      <c r="AN134" s="299"/>
      <c r="AO134" s="299"/>
      <c r="AP134" s="299"/>
      <c r="AQ134" s="299"/>
      <c r="AR134" s="299"/>
      <c r="AS134" s="299"/>
      <c r="AT134" s="299"/>
      <c r="AU134" s="299"/>
      <c r="AV134" s="299"/>
      <c r="AW134" s="299"/>
      <c r="AX134" s="299"/>
      <c r="AY134" s="299"/>
      <c r="AZ134" s="299"/>
      <c r="BA134" s="299"/>
      <c r="BB134" s="299"/>
      <c r="BC134" s="299"/>
      <c r="BD134" s="299"/>
      <c r="BE134" s="299"/>
      <c r="BF134" s="299"/>
      <c r="BG134" s="299"/>
      <c r="BH134" s="299"/>
      <c r="BI134" s="299"/>
      <c r="BJ134" s="299"/>
      <c r="BK134" s="299"/>
      <c r="BL134" s="299"/>
      <c r="BM134" s="299"/>
      <c r="BN134" s="299"/>
      <c r="BO134" s="299"/>
      <c r="BP134" s="299"/>
      <c r="BQ134" s="299"/>
      <c r="BR134" s="299"/>
      <c r="BS134" s="299"/>
      <c r="BT134" s="299"/>
      <c r="BU134" s="299"/>
      <c r="BV134" s="299"/>
      <c r="BW134" s="299"/>
      <c r="BX134" s="299"/>
      <c r="BY134" s="299"/>
      <c r="BZ134" s="299"/>
      <c r="CA134" s="299"/>
      <c r="CB134" s="299"/>
      <c r="CC134" s="299"/>
      <c r="CD134" s="299"/>
      <c r="CE134" s="299"/>
      <c r="CF134" s="299"/>
      <c r="CG134" s="299"/>
      <c r="CH134" s="299"/>
      <c r="CI134" s="299"/>
      <c r="CJ134" s="299"/>
      <c r="CK134" s="299"/>
      <c r="CL134" s="299"/>
      <c r="CM134" s="299"/>
      <c r="CN134" s="299"/>
      <c r="CO134" s="299"/>
      <c r="CP134" s="299"/>
      <c r="CQ134" s="299"/>
      <c r="CR134" s="299"/>
      <c r="CS134" s="299"/>
      <c r="CT134" s="299"/>
      <c r="CU134" s="299"/>
      <c r="CV134" s="299"/>
      <c r="CW134" s="299"/>
      <c r="CX134" s="299"/>
      <c r="CY134" s="299"/>
      <c r="CZ134" s="299"/>
      <c r="DA134" s="299"/>
      <c r="DB134" s="299"/>
      <c r="DC134" s="299"/>
      <c r="DD134" s="299"/>
      <c r="DE134" s="299"/>
      <c r="DF134" s="299"/>
      <c r="DG134" s="299"/>
      <c r="DH134" s="299"/>
      <c r="DI134" s="299"/>
      <c r="DJ134" s="299"/>
      <c r="DK134" s="299"/>
      <c r="DL134" s="299"/>
      <c r="DM134" s="299"/>
      <c r="DN134" s="299"/>
      <c r="DO134" s="299"/>
      <c r="DP134" s="299"/>
      <c r="DQ134" s="299"/>
      <c r="DR134" s="299"/>
      <c r="DS134" s="299"/>
      <c r="DT134" s="299"/>
      <c r="DU134" s="299"/>
      <c r="DV134" s="299"/>
      <c r="DW134" s="299"/>
      <c r="DX134" s="299"/>
      <c r="DY134" s="299"/>
      <c r="DZ134" s="299"/>
      <c r="EA134" s="299"/>
      <c r="EB134" s="299"/>
      <c r="EC134" s="299"/>
      <c r="ED134" s="299"/>
      <c r="EE134" s="299"/>
      <c r="EF134" s="299"/>
      <c r="EG134" s="299"/>
      <c r="EH134" s="299"/>
      <c r="EI134" s="299"/>
      <c r="EJ134" s="299"/>
      <c r="EK134" s="299"/>
      <c r="EL134" s="299"/>
      <c r="EM134" s="299"/>
      <c r="EQ134" s="288"/>
      <c r="ER134" s="288"/>
      <c r="ES134" s="288"/>
      <c r="ET134" s="288"/>
      <c r="EU134" s="288"/>
      <c r="EV134" s="288"/>
      <c r="EW134" s="288"/>
      <c r="EX134" s="288"/>
      <c r="EY134" s="288"/>
      <c r="EZ134" s="288"/>
      <c r="FA134" s="288"/>
      <c r="FB134" s="288"/>
      <c r="FC134" s="288"/>
      <c r="FD134" s="288"/>
    </row>
    <row r="135" spans="1:160" s="287" customFormat="1" x14ac:dyDescent="0.35">
      <c r="A135" s="285"/>
      <c r="B135" s="285"/>
      <c r="C135" s="299"/>
      <c r="D135" s="299"/>
      <c r="E135" s="299"/>
      <c r="F135" s="299"/>
      <c r="G135" s="299"/>
      <c r="H135" s="299"/>
      <c r="I135" s="299"/>
      <c r="J135" s="299"/>
      <c r="K135" s="299"/>
      <c r="L135" s="299"/>
      <c r="M135" s="299"/>
      <c r="N135" s="299"/>
      <c r="O135" s="299"/>
      <c r="P135" s="299"/>
      <c r="Q135" s="299"/>
      <c r="R135" s="299"/>
      <c r="S135" s="299"/>
      <c r="T135" s="299"/>
      <c r="U135" s="299"/>
      <c r="V135" s="299"/>
      <c r="W135" s="299"/>
      <c r="X135" s="299"/>
      <c r="Y135" s="299"/>
      <c r="Z135" s="299"/>
      <c r="AA135" s="299"/>
      <c r="AB135" s="299"/>
      <c r="AC135" s="299"/>
      <c r="AD135" s="299"/>
      <c r="AE135" s="299"/>
      <c r="AF135" s="299"/>
      <c r="AG135" s="299"/>
      <c r="AH135" s="299"/>
      <c r="AI135" s="299"/>
      <c r="AJ135" s="299"/>
      <c r="AK135" s="299"/>
      <c r="AL135" s="299"/>
      <c r="AM135" s="299"/>
      <c r="AN135" s="299"/>
      <c r="AO135" s="299"/>
      <c r="AP135" s="299"/>
      <c r="AQ135" s="299"/>
      <c r="AR135" s="299"/>
      <c r="AS135" s="299"/>
      <c r="AT135" s="299"/>
      <c r="AU135" s="299"/>
      <c r="AV135" s="299"/>
      <c r="AW135" s="299"/>
      <c r="AX135" s="299"/>
      <c r="AY135" s="299"/>
      <c r="AZ135" s="299"/>
      <c r="BA135" s="299"/>
      <c r="BB135" s="299"/>
      <c r="BC135" s="299"/>
      <c r="BD135" s="299"/>
      <c r="BE135" s="299"/>
      <c r="BF135" s="299"/>
      <c r="BG135" s="299"/>
      <c r="BH135" s="299"/>
      <c r="BI135" s="299"/>
      <c r="BJ135" s="299"/>
      <c r="BK135" s="299"/>
      <c r="BL135" s="299"/>
      <c r="BM135" s="299"/>
      <c r="BN135" s="299"/>
      <c r="BO135" s="299"/>
      <c r="BP135" s="299"/>
      <c r="BQ135" s="299"/>
      <c r="BR135" s="299"/>
      <c r="BS135" s="299"/>
      <c r="BT135" s="299"/>
      <c r="BU135" s="299"/>
      <c r="BV135" s="299"/>
      <c r="BW135" s="299"/>
      <c r="BX135" s="299"/>
      <c r="BY135" s="299"/>
      <c r="BZ135" s="299"/>
      <c r="CA135" s="299"/>
      <c r="CB135" s="299"/>
      <c r="CC135" s="299"/>
      <c r="CD135" s="299"/>
      <c r="CE135" s="299"/>
      <c r="CF135" s="299"/>
      <c r="CG135" s="299"/>
      <c r="CH135" s="299"/>
      <c r="CI135" s="299"/>
      <c r="CJ135" s="299"/>
      <c r="CK135" s="299"/>
      <c r="CL135" s="299"/>
      <c r="CM135" s="299"/>
      <c r="CN135" s="299"/>
      <c r="CO135" s="299"/>
      <c r="CP135" s="299"/>
      <c r="CQ135" s="299"/>
      <c r="CR135" s="299"/>
      <c r="CS135" s="299"/>
      <c r="CT135" s="299"/>
      <c r="CU135" s="299"/>
      <c r="CV135" s="299"/>
      <c r="CW135" s="299"/>
      <c r="CX135" s="299"/>
      <c r="CY135" s="299"/>
      <c r="CZ135" s="299"/>
      <c r="DA135" s="299"/>
      <c r="DB135" s="299"/>
      <c r="DC135" s="299"/>
      <c r="DD135" s="299"/>
      <c r="DE135" s="299"/>
      <c r="DF135" s="299"/>
      <c r="DG135" s="299"/>
      <c r="DH135" s="299"/>
      <c r="DI135" s="299"/>
      <c r="DJ135" s="299"/>
      <c r="DK135" s="299"/>
      <c r="DL135" s="299"/>
      <c r="DM135" s="299"/>
      <c r="DN135" s="299"/>
      <c r="DO135" s="299"/>
      <c r="DP135" s="299"/>
      <c r="DQ135" s="299"/>
      <c r="DR135" s="299"/>
      <c r="DS135" s="299"/>
      <c r="DT135" s="299"/>
      <c r="DU135" s="299"/>
      <c r="DV135" s="299"/>
      <c r="DW135" s="299"/>
      <c r="DX135" s="299"/>
      <c r="DY135" s="299"/>
      <c r="DZ135" s="299"/>
      <c r="EA135" s="299"/>
      <c r="EB135" s="299"/>
      <c r="EC135" s="299"/>
      <c r="ED135" s="299"/>
      <c r="EE135" s="299"/>
      <c r="EF135" s="299"/>
      <c r="EG135" s="299"/>
      <c r="EH135" s="299"/>
      <c r="EI135" s="299"/>
      <c r="EJ135" s="299"/>
      <c r="EK135" s="299"/>
      <c r="EL135" s="299"/>
      <c r="EM135" s="299"/>
      <c r="EQ135" s="288"/>
      <c r="ER135" s="288"/>
      <c r="ES135" s="288"/>
      <c r="ET135" s="288"/>
      <c r="EU135" s="288"/>
      <c r="EV135" s="288"/>
      <c r="EW135" s="288"/>
      <c r="EX135" s="288"/>
      <c r="EY135" s="288"/>
      <c r="EZ135" s="288"/>
      <c r="FA135" s="288"/>
      <c r="FB135" s="288"/>
      <c r="FC135" s="288"/>
      <c r="FD135" s="288"/>
    </row>
    <row r="136" spans="1:160" s="287" customFormat="1" x14ac:dyDescent="0.35">
      <c r="A136" s="285"/>
      <c r="B136" s="285"/>
      <c r="C136" s="299"/>
      <c r="D136" s="299"/>
      <c r="E136" s="299"/>
      <c r="F136" s="299"/>
      <c r="G136" s="299"/>
      <c r="H136" s="299"/>
      <c r="I136" s="299"/>
      <c r="J136" s="299"/>
      <c r="K136" s="299"/>
      <c r="L136" s="299"/>
      <c r="M136" s="299"/>
      <c r="N136" s="299"/>
      <c r="O136" s="299"/>
      <c r="P136" s="299"/>
      <c r="Q136" s="299"/>
      <c r="R136" s="299"/>
      <c r="S136" s="299"/>
      <c r="T136" s="299"/>
      <c r="U136" s="299"/>
      <c r="V136" s="299"/>
      <c r="W136" s="299"/>
      <c r="X136" s="299"/>
      <c r="Y136" s="299"/>
      <c r="Z136" s="299"/>
      <c r="AA136" s="299"/>
      <c r="AB136" s="299"/>
      <c r="AC136" s="299"/>
      <c r="AD136" s="299"/>
      <c r="AE136" s="299"/>
      <c r="AF136" s="299"/>
      <c r="AG136" s="299"/>
      <c r="AH136" s="299"/>
      <c r="AI136" s="299"/>
      <c r="AJ136" s="299"/>
      <c r="AK136" s="299"/>
      <c r="AL136" s="299"/>
      <c r="AM136" s="299"/>
      <c r="AN136" s="299"/>
      <c r="AO136" s="299"/>
      <c r="AP136" s="299"/>
      <c r="AQ136" s="299"/>
      <c r="AR136" s="299"/>
      <c r="AS136" s="299"/>
      <c r="AT136" s="299"/>
      <c r="AU136" s="299"/>
      <c r="AV136" s="299"/>
      <c r="AW136" s="299"/>
      <c r="AX136" s="299"/>
      <c r="AY136" s="299"/>
      <c r="AZ136" s="299"/>
      <c r="BA136" s="299"/>
      <c r="BB136" s="299"/>
      <c r="BC136" s="299"/>
      <c r="BD136" s="299"/>
      <c r="BE136" s="299"/>
      <c r="BF136" s="299"/>
      <c r="BG136" s="299"/>
      <c r="BH136" s="299"/>
      <c r="BI136" s="299"/>
      <c r="BJ136" s="299"/>
      <c r="BK136" s="299"/>
      <c r="BL136" s="299"/>
      <c r="BM136" s="299"/>
      <c r="BN136" s="299"/>
      <c r="BO136" s="299"/>
      <c r="BP136" s="299"/>
      <c r="BQ136" s="299"/>
      <c r="BR136" s="299"/>
      <c r="BS136" s="299"/>
      <c r="BT136" s="299"/>
      <c r="BU136" s="299"/>
      <c r="BV136" s="299"/>
      <c r="BW136" s="299"/>
      <c r="BX136" s="299"/>
      <c r="BY136" s="299"/>
      <c r="BZ136" s="299"/>
      <c r="CA136" s="299"/>
      <c r="CB136" s="299"/>
      <c r="CC136" s="299"/>
      <c r="CD136" s="299"/>
      <c r="CE136" s="299"/>
      <c r="CF136" s="299"/>
      <c r="CG136" s="299"/>
      <c r="CH136" s="299"/>
      <c r="CI136" s="299"/>
      <c r="CJ136" s="299"/>
      <c r="CK136" s="299"/>
      <c r="CL136" s="299"/>
      <c r="CM136" s="299"/>
      <c r="CN136" s="299"/>
      <c r="CO136" s="299"/>
      <c r="CP136" s="299"/>
      <c r="CQ136" s="299"/>
      <c r="CR136" s="299"/>
      <c r="CS136" s="299"/>
      <c r="CT136" s="299"/>
      <c r="CU136" s="299"/>
      <c r="CV136" s="299"/>
      <c r="CW136" s="299"/>
      <c r="CX136" s="299"/>
      <c r="CY136" s="299"/>
      <c r="CZ136" s="299"/>
      <c r="DA136" s="299"/>
      <c r="DB136" s="299"/>
      <c r="DC136" s="299"/>
      <c r="DD136" s="299"/>
      <c r="DE136" s="299"/>
      <c r="DF136" s="299"/>
      <c r="DG136" s="299"/>
      <c r="DH136" s="299"/>
      <c r="DI136" s="299"/>
      <c r="DJ136" s="299"/>
      <c r="DK136" s="299"/>
      <c r="DL136" s="299"/>
      <c r="DM136" s="299"/>
      <c r="DN136" s="299"/>
      <c r="DO136" s="299"/>
      <c r="DP136" s="299"/>
      <c r="DQ136" s="299"/>
      <c r="DR136" s="299"/>
      <c r="DS136" s="299"/>
      <c r="DT136" s="299"/>
      <c r="DU136" s="299"/>
      <c r="DV136" s="299"/>
      <c r="DW136" s="299"/>
      <c r="DX136" s="299"/>
      <c r="DY136" s="299"/>
      <c r="DZ136" s="299"/>
      <c r="EA136" s="299"/>
      <c r="EB136" s="299"/>
      <c r="EC136" s="299"/>
      <c r="ED136" s="299"/>
      <c r="EE136" s="299"/>
      <c r="EF136" s="299"/>
      <c r="EG136" s="299"/>
      <c r="EH136" s="299"/>
      <c r="EI136" s="299"/>
      <c r="EJ136" s="299"/>
      <c r="EK136" s="299"/>
      <c r="EL136" s="299"/>
      <c r="EM136" s="299"/>
      <c r="EQ136" s="288"/>
      <c r="ER136" s="288"/>
      <c r="ES136" s="288"/>
      <c r="ET136" s="288"/>
      <c r="EU136" s="288"/>
      <c r="EV136" s="288"/>
      <c r="EW136" s="288"/>
      <c r="EX136" s="288"/>
      <c r="EY136" s="288"/>
      <c r="EZ136" s="288"/>
      <c r="FA136" s="288"/>
      <c r="FB136" s="288"/>
      <c r="FC136" s="288"/>
      <c r="FD136" s="288"/>
    </row>
    <row r="137" spans="1:160" s="287" customFormat="1" x14ac:dyDescent="0.35">
      <c r="A137" s="285"/>
      <c r="B137" s="285"/>
      <c r="C137" s="299"/>
      <c r="D137" s="299"/>
      <c r="E137" s="299"/>
      <c r="F137" s="299"/>
      <c r="G137" s="299"/>
      <c r="H137" s="299"/>
      <c r="I137" s="299"/>
      <c r="J137" s="299"/>
      <c r="K137" s="299"/>
      <c r="L137" s="299"/>
      <c r="M137" s="299"/>
      <c r="N137" s="299"/>
      <c r="O137" s="299"/>
      <c r="P137" s="299"/>
      <c r="Q137" s="299"/>
      <c r="R137" s="299"/>
      <c r="S137" s="299"/>
      <c r="T137" s="299"/>
      <c r="U137" s="299"/>
      <c r="V137" s="299"/>
      <c r="W137" s="299"/>
      <c r="X137" s="299"/>
      <c r="Y137" s="299"/>
      <c r="Z137" s="299"/>
      <c r="AA137" s="299"/>
      <c r="AB137" s="299"/>
      <c r="AC137" s="299"/>
      <c r="AD137" s="299"/>
      <c r="AE137" s="299"/>
      <c r="AF137" s="299"/>
      <c r="AG137" s="299"/>
      <c r="AH137" s="299"/>
      <c r="AI137" s="299"/>
      <c r="AJ137" s="299"/>
      <c r="AK137" s="299"/>
      <c r="AL137" s="299"/>
      <c r="AM137" s="299"/>
      <c r="AN137" s="299"/>
      <c r="AO137" s="299"/>
      <c r="AP137" s="299"/>
      <c r="AQ137" s="299"/>
      <c r="AR137" s="299"/>
      <c r="AS137" s="299"/>
      <c r="AT137" s="299"/>
      <c r="AU137" s="299"/>
      <c r="AV137" s="299"/>
      <c r="AW137" s="299"/>
      <c r="AX137" s="299"/>
      <c r="AY137" s="299"/>
      <c r="AZ137" s="299"/>
      <c r="BA137" s="299"/>
      <c r="BB137" s="299"/>
      <c r="BC137" s="299"/>
      <c r="BD137" s="299"/>
      <c r="BE137" s="299"/>
      <c r="BF137" s="299"/>
      <c r="BG137" s="299"/>
      <c r="BH137" s="299"/>
      <c r="BI137" s="299"/>
      <c r="BJ137" s="299"/>
      <c r="BK137" s="299"/>
      <c r="BL137" s="299"/>
      <c r="BM137" s="299"/>
      <c r="BN137" s="299"/>
      <c r="BO137" s="299"/>
      <c r="BP137" s="299"/>
      <c r="BQ137" s="299"/>
      <c r="BR137" s="299"/>
      <c r="BS137" s="299"/>
      <c r="BT137" s="299"/>
      <c r="BU137" s="299"/>
      <c r="BV137" s="299"/>
      <c r="BW137" s="299"/>
      <c r="BX137" s="299"/>
      <c r="BY137" s="299"/>
      <c r="BZ137" s="299"/>
      <c r="CA137" s="299"/>
      <c r="CB137" s="299"/>
      <c r="CC137" s="299"/>
      <c r="CD137" s="299"/>
      <c r="CE137" s="299"/>
      <c r="CF137" s="299"/>
      <c r="CG137" s="299"/>
      <c r="CH137" s="299"/>
      <c r="CI137" s="299"/>
      <c r="CJ137" s="299"/>
      <c r="CK137" s="299"/>
      <c r="CL137" s="299"/>
      <c r="CM137" s="299"/>
      <c r="CN137" s="299"/>
      <c r="CO137" s="299"/>
      <c r="CP137" s="299"/>
      <c r="CQ137" s="299"/>
      <c r="CR137" s="299"/>
      <c r="CS137" s="299"/>
      <c r="CT137" s="299"/>
      <c r="CU137" s="299"/>
      <c r="CV137" s="299"/>
      <c r="CW137" s="299"/>
      <c r="CX137" s="299"/>
      <c r="CY137" s="299"/>
      <c r="CZ137" s="299"/>
      <c r="DA137" s="299"/>
      <c r="DB137" s="299"/>
      <c r="DC137" s="299"/>
      <c r="DD137" s="299"/>
      <c r="DE137" s="299"/>
      <c r="DF137" s="299"/>
      <c r="DG137" s="299"/>
      <c r="DH137" s="299"/>
      <c r="DI137" s="299"/>
      <c r="DJ137" s="299"/>
      <c r="DK137" s="299"/>
      <c r="DL137" s="299"/>
      <c r="DM137" s="299"/>
      <c r="DN137" s="299"/>
      <c r="DO137" s="299"/>
      <c r="DP137" s="299"/>
      <c r="DQ137" s="299"/>
      <c r="DR137" s="299"/>
      <c r="DS137" s="299"/>
      <c r="DT137" s="299"/>
      <c r="DU137" s="299"/>
      <c r="DV137" s="299"/>
      <c r="DW137" s="299"/>
      <c r="DX137" s="299"/>
      <c r="DY137" s="299"/>
      <c r="DZ137" s="299"/>
      <c r="EA137" s="299"/>
      <c r="EB137" s="299"/>
      <c r="EC137" s="299"/>
      <c r="ED137" s="299"/>
      <c r="EE137" s="299"/>
      <c r="EF137" s="299"/>
      <c r="EG137" s="299"/>
      <c r="EH137" s="299"/>
      <c r="EI137" s="299"/>
      <c r="EJ137" s="299"/>
      <c r="EK137" s="299"/>
      <c r="EL137" s="299"/>
      <c r="EM137" s="299"/>
      <c r="EQ137" s="288"/>
      <c r="ER137" s="288"/>
      <c r="ES137" s="288"/>
      <c r="ET137" s="288"/>
      <c r="EU137" s="288"/>
      <c r="EV137" s="288"/>
      <c r="EW137" s="288"/>
      <c r="EX137" s="288"/>
      <c r="EY137" s="288"/>
      <c r="EZ137" s="288"/>
      <c r="FA137" s="288"/>
      <c r="FB137" s="288"/>
      <c r="FC137" s="288"/>
      <c r="FD137" s="288"/>
    </row>
    <row r="138" spans="1:160" s="287" customFormat="1" x14ac:dyDescent="0.35">
      <c r="A138" s="285"/>
      <c r="B138" s="285"/>
      <c r="C138" s="299"/>
      <c r="D138" s="299"/>
      <c r="E138" s="299"/>
      <c r="F138" s="299"/>
      <c r="G138" s="299"/>
      <c r="H138" s="299"/>
      <c r="I138" s="299"/>
      <c r="J138" s="299"/>
      <c r="K138" s="299"/>
      <c r="L138" s="299"/>
      <c r="M138" s="299"/>
      <c r="N138" s="299"/>
      <c r="O138" s="299"/>
      <c r="P138" s="299"/>
      <c r="Q138" s="299"/>
      <c r="R138" s="299"/>
      <c r="S138" s="299"/>
      <c r="T138" s="299"/>
      <c r="U138" s="299"/>
      <c r="V138" s="299"/>
      <c r="W138" s="299"/>
      <c r="X138" s="299"/>
      <c r="Y138" s="299"/>
      <c r="Z138" s="299"/>
      <c r="AA138" s="299"/>
      <c r="AB138" s="299"/>
      <c r="AC138" s="299"/>
      <c r="AD138" s="299"/>
      <c r="AE138" s="299"/>
      <c r="AF138" s="299"/>
      <c r="AG138" s="299"/>
      <c r="AH138" s="299"/>
      <c r="AI138" s="299"/>
      <c r="AJ138" s="299"/>
      <c r="AK138" s="299"/>
      <c r="AL138" s="299"/>
      <c r="AM138" s="299"/>
      <c r="AN138" s="299"/>
      <c r="AO138" s="299"/>
      <c r="AP138" s="299"/>
      <c r="AQ138" s="299"/>
      <c r="AR138" s="299"/>
      <c r="AS138" s="299"/>
      <c r="AT138" s="299"/>
      <c r="AU138" s="299"/>
      <c r="AV138" s="299"/>
      <c r="AW138" s="299"/>
      <c r="AX138" s="299"/>
      <c r="AY138" s="299"/>
      <c r="AZ138" s="299"/>
      <c r="BA138" s="299"/>
      <c r="BB138" s="299"/>
      <c r="BC138" s="299"/>
      <c r="BD138" s="299"/>
      <c r="BE138" s="299"/>
      <c r="BF138" s="299"/>
      <c r="BG138" s="299"/>
      <c r="BH138" s="299"/>
      <c r="BI138" s="299"/>
      <c r="BJ138" s="299"/>
      <c r="BK138" s="299"/>
      <c r="BL138" s="299"/>
      <c r="BM138" s="299"/>
      <c r="BN138" s="299"/>
      <c r="BO138" s="299"/>
      <c r="BP138" s="299"/>
      <c r="BQ138" s="299"/>
      <c r="BR138" s="299"/>
      <c r="BS138" s="299"/>
      <c r="BT138" s="299"/>
      <c r="BU138" s="299"/>
      <c r="BV138" s="299"/>
      <c r="BW138" s="299"/>
      <c r="BX138" s="299"/>
      <c r="BY138" s="299"/>
      <c r="BZ138" s="299"/>
      <c r="CA138" s="299"/>
      <c r="CB138" s="299"/>
      <c r="CC138" s="299"/>
      <c r="CD138" s="299"/>
      <c r="CE138" s="299"/>
      <c r="CF138" s="299"/>
      <c r="CG138" s="299"/>
      <c r="CH138" s="299"/>
      <c r="CI138" s="299"/>
      <c r="CJ138" s="299"/>
      <c r="CK138" s="299"/>
      <c r="CL138" s="299"/>
      <c r="CM138" s="299"/>
      <c r="CN138" s="299"/>
      <c r="CO138" s="299"/>
      <c r="CP138" s="299"/>
      <c r="CQ138" s="299"/>
      <c r="CR138" s="299"/>
      <c r="CS138" s="299"/>
      <c r="CT138" s="299"/>
      <c r="CU138" s="299"/>
      <c r="CV138" s="299"/>
      <c r="CW138" s="299"/>
      <c r="CX138" s="299"/>
      <c r="CY138" s="299"/>
      <c r="CZ138" s="299"/>
      <c r="DA138" s="299"/>
      <c r="DB138" s="299"/>
      <c r="DC138" s="299"/>
      <c r="DD138" s="299"/>
      <c r="DE138" s="299"/>
      <c r="DF138" s="299"/>
      <c r="DG138" s="299"/>
      <c r="DH138" s="299"/>
      <c r="DI138" s="299"/>
      <c r="DJ138" s="299"/>
      <c r="DK138" s="299"/>
      <c r="DL138" s="299"/>
      <c r="DM138" s="299"/>
      <c r="DN138" s="299"/>
      <c r="DO138" s="299"/>
      <c r="DP138" s="299"/>
      <c r="DQ138" s="299"/>
      <c r="DR138" s="299"/>
      <c r="DS138" s="299"/>
      <c r="DT138" s="299"/>
      <c r="DU138" s="299"/>
      <c r="DV138" s="299"/>
      <c r="DW138" s="299"/>
      <c r="DX138" s="299"/>
      <c r="DY138" s="299"/>
      <c r="DZ138" s="299"/>
      <c r="EA138" s="299"/>
      <c r="EB138" s="299"/>
      <c r="EC138" s="299"/>
      <c r="ED138" s="299"/>
      <c r="EE138" s="299"/>
      <c r="EF138" s="299"/>
      <c r="EG138" s="299"/>
      <c r="EH138" s="299"/>
      <c r="EI138" s="299"/>
      <c r="EJ138" s="299"/>
      <c r="EK138" s="299"/>
      <c r="EL138" s="299"/>
      <c r="EM138" s="299"/>
      <c r="EQ138" s="288"/>
      <c r="ER138" s="288"/>
      <c r="ES138" s="288"/>
      <c r="ET138" s="288"/>
      <c r="EU138" s="288"/>
      <c r="EV138" s="288"/>
      <c r="EW138" s="288"/>
      <c r="EX138" s="288"/>
      <c r="EY138" s="288"/>
      <c r="EZ138" s="288"/>
      <c r="FA138" s="288"/>
      <c r="FB138" s="288"/>
      <c r="FC138" s="288"/>
      <c r="FD138" s="288"/>
    </row>
    <row r="139" spans="1:160" s="287" customFormat="1" x14ac:dyDescent="0.35">
      <c r="A139" s="285"/>
      <c r="B139" s="285"/>
      <c r="C139" s="299"/>
      <c r="D139" s="299"/>
      <c r="E139" s="299"/>
      <c r="F139" s="299"/>
      <c r="G139" s="299"/>
      <c r="H139" s="299"/>
      <c r="I139" s="299"/>
      <c r="J139" s="299"/>
      <c r="K139" s="299"/>
      <c r="L139" s="299"/>
      <c r="M139" s="299"/>
      <c r="N139" s="299"/>
      <c r="O139" s="299"/>
      <c r="P139" s="299"/>
      <c r="Q139" s="299"/>
      <c r="R139" s="299"/>
      <c r="S139" s="299"/>
      <c r="T139" s="299"/>
      <c r="U139" s="299"/>
      <c r="V139" s="299"/>
      <c r="W139" s="299"/>
      <c r="X139" s="299"/>
      <c r="Y139" s="299"/>
      <c r="Z139" s="299"/>
      <c r="AA139" s="299"/>
      <c r="AB139" s="299"/>
      <c r="AC139" s="299"/>
      <c r="AD139" s="299"/>
      <c r="AE139" s="299"/>
      <c r="AF139" s="299"/>
      <c r="AG139" s="299"/>
      <c r="AH139" s="299"/>
      <c r="AI139" s="299"/>
      <c r="AJ139" s="299"/>
      <c r="AK139" s="299"/>
      <c r="AL139" s="299"/>
      <c r="AM139" s="299"/>
      <c r="AN139" s="299"/>
      <c r="AO139" s="299"/>
      <c r="AP139" s="299"/>
      <c r="AQ139" s="299"/>
      <c r="AR139" s="299"/>
      <c r="AS139" s="299"/>
      <c r="AT139" s="299"/>
      <c r="AU139" s="299"/>
      <c r="AV139" s="299"/>
      <c r="AW139" s="299"/>
      <c r="AX139" s="299"/>
      <c r="AY139" s="299"/>
      <c r="AZ139" s="299"/>
      <c r="BA139" s="299"/>
      <c r="BB139" s="299"/>
      <c r="BC139" s="299"/>
      <c r="BD139" s="299"/>
      <c r="BE139" s="299"/>
      <c r="BF139" s="299"/>
      <c r="BG139" s="299"/>
      <c r="BH139" s="299"/>
      <c r="BI139" s="299"/>
      <c r="BJ139" s="299"/>
      <c r="BK139" s="299"/>
      <c r="BL139" s="299"/>
      <c r="BM139" s="299"/>
      <c r="BN139" s="299"/>
      <c r="BO139" s="299"/>
      <c r="BP139" s="299"/>
      <c r="BQ139" s="299"/>
      <c r="BR139" s="299"/>
      <c r="BS139" s="299"/>
      <c r="BT139" s="299"/>
      <c r="BU139" s="299"/>
      <c r="BV139" s="299"/>
      <c r="BW139" s="299"/>
      <c r="BX139" s="299"/>
      <c r="BY139" s="299"/>
      <c r="BZ139" s="299"/>
      <c r="CA139" s="299"/>
      <c r="CB139" s="299"/>
      <c r="CC139" s="299"/>
      <c r="CD139" s="299"/>
      <c r="CE139" s="299"/>
      <c r="CF139" s="299"/>
      <c r="CG139" s="299"/>
      <c r="CH139" s="299"/>
      <c r="CI139" s="299"/>
      <c r="CJ139" s="299"/>
      <c r="CK139" s="299"/>
      <c r="CL139" s="299"/>
      <c r="CM139" s="299"/>
      <c r="CN139" s="299"/>
      <c r="CO139" s="299"/>
      <c r="CP139" s="299"/>
      <c r="CQ139" s="299"/>
      <c r="CR139" s="299"/>
      <c r="CS139" s="299"/>
      <c r="CT139" s="299"/>
      <c r="CU139" s="299"/>
      <c r="CV139" s="299"/>
      <c r="CW139" s="299"/>
      <c r="CX139" s="299"/>
      <c r="CY139" s="299"/>
      <c r="CZ139" s="299"/>
      <c r="DA139" s="299"/>
      <c r="DB139" s="299"/>
      <c r="DC139" s="299"/>
      <c r="DD139" s="299"/>
      <c r="DE139" s="299"/>
      <c r="DF139" s="299"/>
      <c r="DG139" s="299"/>
      <c r="DH139" s="299"/>
      <c r="DI139" s="299"/>
      <c r="DJ139" s="299"/>
      <c r="DK139" s="299"/>
      <c r="DL139" s="299"/>
      <c r="DM139" s="299"/>
      <c r="DN139" s="299"/>
      <c r="DO139" s="299"/>
      <c r="DP139" s="299"/>
      <c r="DQ139" s="299"/>
      <c r="DR139" s="299"/>
      <c r="DS139" s="299"/>
      <c r="DT139" s="299"/>
      <c r="DU139" s="299"/>
      <c r="DV139" s="299"/>
      <c r="DW139" s="299"/>
      <c r="DX139" s="299"/>
      <c r="DY139" s="299"/>
      <c r="DZ139" s="299"/>
      <c r="EA139" s="299"/>
      <c r="EB139" s="299"/>
      <c r="EC139" s="299"/>
      <c r="ED139" s="299"/>
      <c r="EE139" s="299"/>
      <c r="EF139" s="299"/>
      <c r="EG139" s="299"/>
      <c r="EH139" s="299"/>
      <c r="EI139" s="299"/>
      <c r="EJ139" s="299"/>
      <c r="EK139" s="299"/>
      <c r="EL139" s="299"/>
      <c r="EM139" s="299"/>
      <c r="EQ139" s="288"/>
      <c r="ER139" s="288"/>
      <c r="ES139" s="288"/>
      <c r="ET139" s="288"/>
      <c r="EU139" s="288"/>
      <c r="EV139" s="288"/>
      <c r="EW139" s="288"/>
      <c r="EX139" s="288"/>
      <c r="EY139" s="288"/>
      <c r="EZ139" s="288"/>
      <c r="FA139" s="288"/>
      <c r="FB139" s="288"/>
      <c r="FC139" s="288"/>
      <c r="FD139" s="288"/>
    </row>
    <row r="140" spans="1:160" s="287" customFormat="1" x14ac:dyDescent="0.35">
      <c r="A140" s="285"/>
      <c r="B140" s="285"/>
      <c r="C140" s="299"/>
      <c r="D140" s="299"/>
      <c r="E140" s="299"/>
      <c r="F140" s="299"/>
      <c r="G140" s="299"/>
      <c r="H140" s="299"/>
      <c r="I140" s="299"/>
      <c r="J140" s="299"/>
      <c r="K140" s="299"/>
      <c r="L140" s="299"/>
      <c r="M140" s="299"/>
      <c r="N140" s="299"/>
      <c r="O140" s="299"/>
      <c r="P140" s="299"/>
      <c r="Q140" s="299"/>
      <c r="R140" s="299"/>
      <c r="S140" s="299"/>
      <c r="T140" s="299"/>
      <c r="U140" s="299"/>
      <c r="V140" s="299"/>
      <c r="W140" s="299"/>
      <c r="X140" s="299"/>
      <c r="Y140" s="299"/>
      <c r="Z140" s="299"/>
      <c r="AA140" s="299"/>
      <c r="AB140" s="299"/>
      <c r="AC140" s="299"/>
      <c r="AD140" s="299"/>
      <c r="AE140" s="299"/>
      <c r="AF140" s="299"/>
      <c r="AG140" s="299"/>
      <c r="AH140" s="299"/>
      <c r="AI140" s="299"/>
      <c r="AJ140" s="299"/>
      <c r="AK140" s="299"/>
      <c r="AL140" s="299"/>
      <c r="AM140" s="299"/>
      <c r="AN140" s="299"/>
      <c r="AO140" s="299"/>
      <c r="AP140" s="299"/>
      <c r="AQ140" s="299"/>
      <c r="AR140" s="299"/>
      <c r="AS140" s="299"/>
      <c r="AT140" s="299"/>
      <c r="AU140" s="299"/>
      <c r="AV140" s="299"/>
      <c r="AW140" s="299"/>
      <c r="AX140" s="299"/>
      <c r="AY140" s="299"/>
      <c r="AZ140" s="299"/>
      <c r="BA140" s="299"/>
      <c r="BB140" s="299"/>
      <c r="BC140" s="299"/>
      <c r="BD140" s="299"/>
      <c r="BE140" s="299"/>
      <c r="BF140" s="299"/>
      <c r="BG140" s="299"/>
      <c r="BH140" s="299"/>
      <c r="BI140" s="299"/>
      <c r="BJ140" s="299"/>
      <c r="BK140" s="299"/>
      <c r="BL140" s="299"/>
      <c r="BM140" s="299"/>
      <c r="BN140" s="299"/>
      <c r="BO140" s="299"/>
      <c r="BP140" s="299"/>
      <c r="BQ140" s="299"/>
      <c r="BR140" s="299"/>
      <c r="BS140" s="299"/>
      <c r="BT140" s="299"/>
      <c r="BU140" s="299"/>
      <c r="BV140" s="299"/>
      <c r="BW140" s="299"/>
      <c r="BX140" s="299"/>
      <c r="BY140" s="299"/>
      <c r="BZ140" s="299"/>
      <c r="CA140" s="299"/>
      <c r="CB140" s="299"/>
      <c r="CC140" s="299"/>
      <c r="CD140" s="299"/>
      <c r="CE140" s="299"/>
      <c r="CF140" s="299"/>
      <c r="CG140" s="299"/>
      <c r="CH140" s="299"/>
      <c r="CI140" s="299"/>
      <c r="CJ140" s="299"/>
      <c r="CK140" s="299"/>
      <c r="CL140" s="299"/>
      <c r="CM140" s="299"/>
      <c r="CN140" s="299"/>
      <c r="CO140" s="299"/>
      <c r="CP140" s="299"/>
      <c r="CQ140" s="299"/>
      <c r="CR140" s="299"/>
      <c r="CS140" s="299"/>
      <c r="CT140" s="299"/>
      <c r="CU140" s="299"/>
      <c r="CV140" s="299"/>
      <c r="CW140" s="299"/>
      <c r="CX140" s="299"/>
      <c r="CY140" s="299"/>
      <c r="CZ140" s="299"/>
      <c r="DA140" s="299"/>
      <c r="DB140" s="299"/>
      <c r="DC140" s="299"/>
      <c r="DD140" s="299"/>
      <c r="DE140" s="299"/>
      <c r="DF140" s="299"/>
      <c r="DG140" s="299"/>
      <c r="DH140" s="299"/>
      <c r="DI140" s="299"/>
      <c r="DJ140" s="299"/>
      <c r="DK140" s="299"/>
      <c r="DL140" s="299"/>
      <c r="DM140" s="299"/>
      <c r="DN140" s="299"/>
      <c r="DO140" s="299"/>
      <c r="DP140" s="299"/>
      <c r="DQ140" s="299"/>
      <c r="DR140" s="299"/>
      <c r="DS140" s="299"/>
      <c r="DT140" s="299"/>
      <c r="DU140" s="299"/>
      <c r="DV140" s="299"/>
      <c r="DW140" s="299"/>
      <c r="DX140" s="299"/>
      <c r="DY140" s="299"/>
      <c r="DZ140" s="299"/>
      <c r="EA140" s="299"/>
      <c r="EB140" s="299"/>
      <c r="EC140" s="299"/>
      <c r="ED140" s="299"/>
      <c r="EE140" s="299"/>
      <c r="EF140" s="299"/>
      <c r="EG140" s="299"/>
      <c r="EH140" s="299"/>
      <c r="EI140" s="299"/>
      <c r="EJ140" s="299"/>
      <c r="EK140" s="299"/>
      <c r="EL140" s="299"/>
      <c r="EM140" s="299"/>
      <c r="EQ140" s="288"/>
      <c r="ER140" s="288"/>
      <c r="ES140" s="288"/>
      <c r="ET140" s="288"/>
      <c r="EU140" s="288"/>
      <c r="EV140" s="288"/>
      <c r="EW140" s="288"/>
      <c r="EX140" s="288"/>
      <c r="EY140" s="288"/>
      <c r="EZ140" s="288"/>
      <c r="FA140" s="288"/>
      <c r="FB140" s="288"/>
      <c r="FC140" s="288"/>
      <c r="FD140" s="288"/>
    </row>
    <row r="141" spans="1:160" s="287" customFormat="1" x14ac:dyDescent="0.35">
      <c r="A141" s="285"/>
      <c r="B141" s="285"/>
      <c r="C141" s="299"/>
      <c r="D141" s="299"/>
      <c r="E141" s="299"/>
      <c r="F141" s="299"/>
      <c r="G141" s="299"/>
      <c r="H141" s="299"/>
      <c r="I141" s="299"/>
      <c r="J141" s="299"/>
      <c r="K141" s="299"/>
      <c r="L141" s="299"/>
      <c r="M141" s="299"/>
      <c r="N141" s="299"/>
      <c r="O141" s="299"/>
      <c r="P141" s="299"/>
      <c r="Q141" s="299"/>
      <c r="R141" s="299"/>
      <c r="S141" s="299"/>
      <c r="T141" s="299"/>
      <c r="U141" s="299"/>
      <c r="V141" s="299"/>
      <c r="W141" s="299"/>
      <c r="X141" s="299"/>
      <c r="Y141" s="299"/>
      <c r="Z141" s="299"/>
      <c r="AA141" s="299"/>
      <c r="AB141" s="299"/>
      <c r="AC141" s="299"/>
      <c r="AD141" s="299"/>
      <c r="AE141" s="299"/>
      <c r="AF141" s="299"/>
      <c r="AG141" s="299"/>
      <c r="AH141" s="299"/>
      <c r="AI141" s="299"/>
      <c r="AJ141" s="299"/>
      <c r="AK141" s="299"/>
      <c r="AL141" s="299"/>
      <c r="AM141" s="299"/>
      <c r="AN141" s="299"/>
      <c r="AO141" s="299"/>
      <c r="AP141" s="299"/>
      <c r="AQ141" s="299"/>
      <c r="AR141" s="299"/>
      <c r="AS141" s="299"/>
      <c r="AT141" s="299"/>
      <c r="AU141" s="299"/>
      <c r="AV141" s="299"/>
      <c r="AW141" s="299"/>
      <c r="AX141" s="299"/>
      <c r="AY141" s="299"/>
      <c r="AZ141" s="299"/>
      <c r="BA141" s="299"/>
      <c r="BB141" s="299"/>
      <c r="BC141" s="299"/>
      <c r="BD141" s="299"/>
      <c r="BE141" s="299"/>
      <c r="BF141" s="299"/>
      <c r="BG141" s="299"/>
      <c r="BH141" s="299"/>
      <c r="BI141" s="299"/>
      <c r="BJ141" s="299"/>
      <c r="BK141" s="299"/>
      <c r="BL141" s="299"/>
      <c r="BM141" s="299"/>
      <c r="BN141" s="299"/>
      <c r="BO141" s="299"/>
      <c r="BP141" s="299"/>
      <c r="BQ141" s="299"/>
      <c r="BR141" s="299"/>
      <c r="BS141" s="299"/>
      <c r="BT141" s="299"/>
      <c r="BU141" s="299"/>
      <c r="BV141" s="299"/>
      <c r="BW141" s="299"/>
      <c r="BX141" s="299"/>
      <c r="BY141" s="299"/>
      <c r="BZ141" s="299"/>
      <c r="CA141" s="299"/>
      <c r="CB141" s="299"/>
      <c r="CC141" s="299"/>
      <c r="CD141" s="299"/>
      <c r="CE141" s="299"/>
      <c r="CF141" s="299"/>
      <c r="CG141" s="299"/>
      <c r="CH141" s="299"/>
      <c r="CI141" s="299"/>
      <c r="CJ141" s="299"/>
      <c r="CK141" s="299"/>
      <c r="CL141" s="299"/>
      <c r="CM141" s="299"/>
      <c r="CN141" s="299"/>
      <c r="CO141" s="299"/>
      <c r="CP141" s="299"/>
      <c r="CQ141" s="299"/>
      <c r="CR141" s="299"/>
      <c r="CS141" s="299"/>
      <c r="CT141" s="299"/>
      <c r="CU141" s="299"/>
      <c r="CV141" s="299"/>
      <c r="CW141" s="299"/>
      <c r="CX141" s="299"/>
      <c r="CY141" s="299"/>
      <c r="CZ141" s="299"/>
      <c r="DA141" s="299"/>
      <c r="DB141" s="299"/>
      <c r="DC141" s="299"/>
      <c r="DD141" s="299"/>
      <c r="DE141" s="299"/>
      <c r="DF141" s="299"/>
      <c r="DG141" s="299"/>
      <c r="DH141" s="299"/>
      <c r="DI141" s="299"/>
      <c r="DJ141" s="299"/>
      <c r="DK141" s="299"/>
      <c r="DL141" s="299"/>
      <c r="DM141" s="299"/>
      <c r="DN141" s="299"/>
      <c r="DO141" s="299"/>
      <c r="DP141" s="299"/>
      <c r="DQ141" s="299"/>
      <c r="DR141" s="299"/>
      <c r="DS141" s="299"/>
      <c r="DT141" s="299"/>
      <c r="DU141" s="299"/>
      <c r="DV141" s="299"/>
      <c r="DW141" s="299"/>
      <c r="DX141" s="299"/>
      <c r="DY141" s="299"/>
      <c r="DZ141" s="299"/>
      <c r="EA141" s="299"/>
      <c r="EB141" s="299"/>
      <c r="EC141" s="299"/>
      <c r="ED141" s="299"/>
      <c r="EE141" s="299"/>
      <c r="EF141" s="299"/>
      <c r="EG141" s="299"/>
      <c r="EH141" s="299"/>
      <c r="EI141" s="299"/>
      <c r="EJ141" s="299"/>
      <c r="EK141" s="299"/>
      <c r="EL141" s="299"/>
      <c r="EM141" s="299"/>
      <c r="EQ141" s="288"/>
      <c r="ER141" s="288"/>
      <c r="ES141" s="288"/>
      <c r="ET141" s="288"/>
      <c r="EU141" s="288"/>
      <c r="EV141" s="288"/>
      <c r="EW141" s="288"/>
      <c r="EX141" s="288"/>
      <c r="EY141" s="288"/>
      <c r="EZ141" s="288"/>
      <c r="FA141" s="288"/>
      <c r="FB141" s="288"/>
      <c r="FC141" s="288"/>
      <c r="FD141" s="288"/>
    </row>
    <row r="142" spans="1:160" s="287" customFormat="1" x14ac:dyDescent="0.35">
      <c r="A142" s="285"/>
      <c r="B142" s="285"/>
      <c r="C142" s="299"/>
      <c r="D142" s="299"/>
      <c r="E142" s="299"/>
      <c r="F142" s="299"/>
      <c r="G142" s="299"/>
      <c r="H142" s="299"/>
      <c r="I142" s="299"/>
      <c r="J142" s="299"/>
      <c r="K142" s="299"/>
      <c r="L142" s="299"/>
      <c r="M142" s="299"/>
      <c r="N142" s="299"/>
      <c r="O142" s="299"/>
      <c r="P142" s="299"/>
      <c r="Q142" s="299"/>
      <c r="R142" s="299"/>
      <c r="S142" s="299"/>
      <c r="T142" s="299"/>
      <c r="U142" s="299"/>
      <c r="V142" s="299"/>
      <c r="W142" s="299"/>
      <c r="X142" s="299"/>
      <c r="Y142" s="299"/>
      <c r="Z142" s="299"/>
      <c r="AA142" s="299"/>
      <c r="AB142" s="299"/>
      <c r="AC142" s="299"/>
      <c r="AD142" s="299"/>
      <c r="AE142" s="299"/>
      <c r="AF142" s="299"/>
      <c r="AG142" s="299"/>
      <c r="AH142" s="299"/>
      <c r="AI142" s="299"/>
      <c r="AJ142" s="299"/>
      <c r="AK142" s="299"/>
      <c r="AL142" s="299"/>
      <c r="AM142" s="299"/>
      <c r="AN142" s="299"/>
      <c r="AO142" s="299"/>
      <c r="AP142" s="299"/>
      <c r="AQ142" s="299"/>
      <c r="AR142" s="299"/>
      <c r="AS142" s="299"/>
      <c r="AT142" s="299"/>
      <c r="AU142" s="299"/>
      <c r="AV142" s="299"/>
      <c r="AW142" s="299"/>
      <c r="AX142" s="299"/>
      <c r="AY142" s="299"/>
      <c r="AZ142" s="299"/>
      <c r="BA142" s="299"/>
      <c r="BB142" s="299"/>
      <c r="BC142" s="299"/>
      <c r="BD142" s="299"/>
      <c r="BE142" s="299"/>
      <c r="BF142" s="299"/>
      <c r="BG142" s="299"/>
      <c r="BH142" s="299"/>
      <c r="BI142" s="299"/>
      <c r="BJ142" s="299"/>
      <c r="BK142" s="299"/>
      <c r="BL142" s="299"/>
      <c r="BM142" s="299"/>
      <c r="BN142" s="299"/>
      <c r="BO142" s="299"/>
      <c r="BP142" s="299"/>
      <c r="BQ142" s="299"/>
      <c r="BR142" s="299"/>
      <c r="BS142" s="299"/>
      <c r="BT142" s="299"/>
      <c r="BU142" s="299"/>
      <c r="BV142" s="299"/>
      <c r="BW142" s="299"/>
      <c r="BX142" s="299"/>
      <c r="BY142" s="299"/>
      <c r="BZ142" s="299"/>
      <c r="CA142" s="299"/>
      <c r="CB142" s="299"/>
      <c r="CC142" s="299"/>
      <c r="CD142" s="299"/>
      <c r="CE142" s="299"/>
      <c r="CF142" s="299"/>
      <c r="CG142" s="299"/>
      <c r="CH142" s="299"/>
      <c r="CI142" s="299"/>
      <c r="CJ142" s="299"/>
      <c r="CK142" s="299"/>
      <c r="CL142" s="299"/>
      <c r="CM142" s="299"/>
      <c r="CN142" s="299"/>
      <c r="CO142" s="299"/>
      <c r="CP142" s="299"/>
      <c r="CQ142" s="299"/>
      <c r="CR142" s="299"/>
      <c r="CS142" s="299"/>
      <c r="CT142" s="299"/>
      <c r="CU142" s="299"/>
      <c r="CV142" s="299"/>
      <c r="CW142" s="299"/>
      <c r="CX142" s="299"/>
      <c r="CY142" s="299"/>
      <c r="CZ142" s="299"/>
      <c r="DA142" s="299"/>
      <c r="DB142" s="299"/>
      <c r="DC142" s="299"/>
      <c r="DD142" s="299"/>
      <c r="DE142" s="299"/>
      <c r="DF142" s="299"/>
      <c r="DG142" s="299"/>
      <c r="DH142" s="299"/>
      <c r="DI142" s="299"/>
      <c r="DJ142" s="299"/>
      <c r="DK142" s="299"/>
      <c r="DL142" s="299"/>
      <c r="DM142" s="299"/>
      <c r="DN142" s="299"/>
      <c r="DO142" s="299"/>
      <c r="DP142" s="299"/>
      <c r="DQ142" s="299"/>
      <c r="DR142" s="299"/>
      <c r="DS142" s="299"/>
      <c r="DT142" s="299"/>
      <c r="DU142" s="299"/>
      <c r="DV142" s="299"/>
      <c r="DW142" s="299"/>
      <c r="DX142" s="299"/>
      <c r="DY142" s="299"/>
      <c r="DZ142" s="299"/>
      <c r="EA142" s="299"/>
      <c r="EB142" s="299"/>
      <c r="EC142" s="299"/>
      <c r="ED142" s="299"/>
      <c r="EE142" s="299"/>
      <c r="EF142" s="299"/>
      <c r="EG142" s="299"/>
      <c r="EH142" s="299"/>
      <c r="EI142" s="299"/>
      <c r="EJ142" s="299"/>
      <c r="EK142" s="299"/>
      <c r="EL142" s="299"/>
      <c r="EM142" s="299"/>
      <c r="EQ142" s="288"/>
      <c r="ER142" s="288"/>
      <c r="ES142" s="288"/>
      <c r="ET142" s="288"/>
      <c r="EU142" s="288"/>
      <c r="EV142" s="288"/>
      <c r="EW142" s="288"/>
      <c r="EX142" s="288"/>
      <c r="EY142" s="288"/>
      <c r="EZ142" s="288"/>
      <c r="FA142" s="288"/>
      <c r="FB142" s="288"/>
      <c r="FC142" s="288"/>
      <c r="FD142" s="288"/>
    </row>
    <row r="143" spans="1:160" s="287" customFormat="1" x14ac:dyDescent="0.35">
      <c r="A143" s="285"/>
      <c r="B143" s="285"/>
      <c r="C143" s="299"/>
      <c r="D143" s="299"/>
      <c r="E143" s="299"/>
      <c r="F143" s="299"/>
      <c r="G143" s="299"/>
      <c r="H143" s="299"/>
      <c r="I143" s="299"/>
      <c r="J143" s="299"/>
      <c r="K143" s="299"/>
      <c r="L143" s="299"/>
      <c r="M143" s="299"/>
      <c r="N143" s="299"/>
      <c r="O143" s="299"/>
      <c r="P143" s="299"/>
      <c r="Q143" s="299"/>
      <c r="R143" s="299"/>
      <c r="S143" s="299"/>
      <c r="T143" s="299"/>
      <c r="U143" s="299"/>
      <c r="V143" s="299"/>
      <c r="W143" s="299"/>
      <c r="X143" s="299"/>
      <c r="Y143" s="299"/>
      <c r="Z143" s="299"/>
      <c r="AA143" s="299"/>
      <c r="AB143" s="299"/>
      <c r="AC143" s="299"/>
      <c r="AD143" s="299"/>
      <c r="AE143" s="299"/>
      <c r="AF143" s="299"/>
      <c r="AG143" s="299"/>
      <c r="AH143" s="299"/>
      <c r="AI143" s="299"/>
      <c r="AJ143" s="299"/>
      <c r="AK143" s="299"/>
      <c r="AL143" s="299"/>
      <c r="AM143" s="299"/>
      <c r="AN143" s="299"/>
      <c r="AO143" s="299"/>
      <c r="AP143" s="299"/>
      <c r="AQ143" s="299"/>
      <c r="AR143" s="299"/>
      <c r="AS143" s="299"/>
      <c r="AT143" s="299"/>
      <c r="AU143" s="299"/>
      <c r="AV143" s="299"/>
      <c r="AW143" s="299"/>
      <c r="AX143" s="299"/>
      <c r="AY143" s="299"/>
      <c r="AZ143" s="299"/>
      <c r="BA143" s="299"/>
      <c r="BB143" s="299"/>
      <c r="BC143" s="299"/>
      <c r="BD143" s="299"/>
      <c r="BE143" s="299"/>
      <c r="BF143" s="299"/>
      <c r="BG143" s="299"/>
      <c r="BH143" s="299"/>
      <c r="BI143" s="299"/>
      <c r="BJ143" s="299"/>
      <c r="BK143" s="299"/>
      <c r="BL143" s="299"/>
      <c r="BM143" s="299"/>
      <c r="BN143" s="299"/>
      <c r="BO143" s="299"/>
      <c r="BP143" s="299"/>
      <c r="BQ143" s="299"/>
      <c r="BR143" s="299"/>
      <c r="BS143" s="299"/>
      <c r="BT143" s="299"/>
      <c r="BU143" s="299"/>
      <c r="BV143" s="299"/>
      <c r="BW143" s="299"/>
      <c r="BX143" s="299"/>
      <c r="BY143" s="299"/>
      <c r="BZ143" s="299"/>
      <c r="CA143" s="299"/>
      <c r="CB143" s="299"/>
      <c r="CC143" s="299"/>
      <c r="CD143" s="299"/>
      <c r="CE143" s="299"/>
      <c r="CF143" s="299"/>
      <c r="CG143" s="299"/>
      <c r="CH143" s="299"/>
      <c r="CI143" s="299"/>
      <c r="CJ143" s="299"/>
      <c r="CK143" s="299"/>
      <c r="CL143" s="299"/>
      <c r="CM143" s="299"/>
      <c r="CN143" s="299"/>
      <c r="CO143" s="299"/>
      <c r="CP143" s="299"/>
      <c r="CQ143" s="299"/>
      <c r="CR143" s="299"/>
      <c r="CS143" s="299"/>
      <c r="CT143" s="299"/>
      <c r="CU143" s="299"/>
      <c r="CV143" s="299"/>
      <c r="CW143" s="299"/>
      <c r="CX143" s="299"/>
      <c r="CY143" s="299"/>
      <c r="CZ143" s="299"/>
      <c r="DA143" s="299"/>
      <c r="DB143" s="299"/>
      <c r="DC143" s="299"/>
      <c r="DD143" s="299"/>
      <c r="DE143" s="299"/>
      <c r="DF143" s="299"/>
      <c r="DG143" s="299"/>
      <c r="DH143" s="299"/>
      <c r="DI143" s="299"/>
      <c r="DJ143" s="299"/>
      <c r="DK143" s="299"/>
      <c r="DL143" s="299"/>
      <c r="DM143" s="299"/>
      <c r="DN143" s="299"/>
      <c r="DO143" s="299"/>
      <c r="DP143" s="299"/>
      <c r="DQ143" s="299"/>
      <c r="DR143" s="299"/>
      <c r="DS143" s="299"/>
      <c r="DT143" s="299"/>
      <c r="DU143" s="299"/>
      <c r="DV143" s="299"/>
      <c r="DW143" s="299"/>
      <c r="DX143" s="299"/>
      <c r="DY143" s="299"/>
      <c r="DZ143" s="299"/>
      <c r="EA143" s="299"/>
      <c r="EB143" s="299"/>
      <c r="EC143" s="299"/>
      <c r="ED143" s="299"/>
      <c r="EE143" s="299"/>
      <c r="EF143" s="299"/>
      <c r="EG143" s="299"/>
      <c r="EH143" s="299"/>
      <c r="EI143" s="299"/>
      <c r="EJ143" s="299"/>
      <c r="EK143" s="299"/>
      <c r="EL143" s="299"/>
      <c r="EM143" s="299"/>
      <c r="EQ143" s="288"/>
      <c r="ER143" s="288"/>
      <c r="ES143" s="288"/>
      <c r="ET143" s="288"/>
      <c r="EU143" s="288"/>
      <c r="EV143" s="288"/>
      <c r="EW143" s="288"/>
      <c r="EX143" s="288"/>
      <c r="EY143" s="288"/>
      <c r="EZ143" s="288"/>
      <c r="FA143" s="288"/>
      <c r="FB143" s="288"/>
      <c r="FC143" s="288"/>
      <c r="FD143" s="288"/>
    </row>
    <row r="144" spans="1:160" s="287" customFormat="1" x14ac:dyDescent="0.35">
      <c r="A144" s="285"/>
      <c r="B144" s="285"/>
      <c r="C144" s="299"/>
      <c r="D144" s="299"/>
      <c r="E144" s="299"/>
      <c r="F144" s="299"/>
      <c r="G144" s="299"/>
      <c r="H144" s="299"/>
      <c r="I144" s="299"/>
      <c r="J144" s="299"/>
      <c r="K144" s="299"/>
      <c r="L144" s="299"/>
      <c r="M144" s="299"/>
      <c r="N144" s="299"/>
      <c r="O144" s="299"/>
      <c r="P144" s="299"/>
      <c r="Q144" s="299"/>
      <c r="R144" s="299"/>
      <c r="S144" s="299"/>
      <c r="T144" s="299"/>
      <c r="U144" s="299"/>
      <c r="V144" s="299"/>
      <c r="W144" s="299"/>
      <c r="X144" s="299"/>
      <c r="Y144" s="299"/>
      <c r="Z144" s="299"/>
      <c r="AA144" s="299"/>
      <c r="AB144" s="299"/>
      <c r="AC144" s="299"/>
      <c r="AD144" s="299"/>
      <c r="AE144" s="299"/>
      <c r="AF144" s="299"/>
      <c r="AG144" s="299"/>
      <c r="AH144" s="299"/>
      <c r="AI144" s="299"/>
      <c r="AJ144" s="299"/>
      <c r="AK144" s="299"/>
      <c r="AL144" s="299"/>
      <c r="AM144" s="299"/>
      <c r="AN144" s="299"/>
      <c r="AO144" s="299"/>
      <c r="AP144" s="299"/>
      <c r="AQ144" s="299"/>
      <c r="AR144" s="299"/>
      <c r="AS144" s="299"/>
      <c r="AT144" s="299"/>
      <c r="AU144" s="299"/>
      <c r="AV144" s="299"/>
      <c r="AW144" s="299"/>
      <c r="AX144" s="299"/>
      <c r="AY144" s="299"/>
      <c r="AZ144" s="299"/>
      <c r="BA144" s="299"/>
      <c r="BB144" s="299"/>
      <c r="BC144" s="299"/>
      <c r="BD144" s="299"/>
      <c r="BE144" s="299"/>
      <c r="BF144" s="299"/>
      <c r="BG144" s="299"/>
      <c r="BH144" s="299"/>
      <c r="BI144" s="299"/>
      <c r="BJ144" s="299"/>
      <c r="BK144" s="299"/>
      <c r="BL144" s="299"/>
      <c r="BM144" s="299"/>
      <c r="BN144" s="299"/>
      <c r="BO144" s="299"/>
      <c r="BP144" s="299"/>
      <c r="BQ144" s="299"/>
      <c r="BR144" s="299"/>
      <c r="BS144" s="299"/>
      <c r="BT144" s="299"/>
      <c r="BU144" s="299"/>
      <c r="BV144" s="299"/>
      <c r="BW144" s="299"/>
      <c r="BX144" s="299"/>
      <c r="BY144" s="299"/>
      <c r="BZ144" s="299"/>
      <c r="CA144" s="299"/>
      <c r="CB144" s="299"/>
      <c r="CC144" s="299"/>
      <c r="CD144" s="299"/>
      <c r="CE144" s="299"/>
      <c r="CF144" s="299"/>
      <c r="CG144" s="299"/>
      <c r="CH144" s="299"/>
      <c r="CI144" s="299"/>
      <c r="CJ144" s="299"/>
      <c r="CK144" s="299"/>
      <c r="CL144" s="299"/>
      <c r="CM144" s="299"/>
      <c r="CN144" s="299"/>
      <c r="CO144" s="299"/>
      <c r="CP144" s="299"/>
      <c r="CQ144" s="299"/>
      <c r="CR144" s="299"/>
      <c r="CS144" s="299"/>
      <c r="CT144" s="299"/>
      <c r="CU144" s="299"/>
      <c r="CV144" s="299"/>
      <c r="CW144" s="299"/>
      <c r="CX144" s="299"/>
      <c r="CY144" s="299"/>
      <c r="CZ144" s="299"/>
      <c r="DA144" s="299"/>
      <c r="DB144" s="299"/>
      <c r="DC144" s="299"/>
      <c r="DD144" s="299"/>
      <c r="DE144" s="299"/>
      <c r="DF144" s="299"/>
      <c r="DG144" s="299"/>
      <c r="DH144" s="299"/>
      <c r="DI144" s="299"/>
      <c r="DJ144" s="299"/>
      <c r="DK144" s="299"/>
      <c r="DL144" s="299"/>
      <c r="DM144" s="299"/>
      <c r="DN144" s="299"/>
      <c r="DO144" s="299"/>
      <c r="DP144" s="299"/>
      <c r="DQ144" s="299"/>
      <c r="DR144" s="299"/>
      <c r="DS144" s="299"/>
      <c r="DT144" s="299"/>
      <c r="DU144" s="299"/>
      <c r="DV144" s="299"/>
      <c r="DW144" s="299"/>
      <c r="DX144" s="299"/>
      <c r="DY144" s="299"/>
      <c r="DZ144" s="299"/>
      <c r="EA144" s="299"/>
      <c r="EB144" s="299"/>
      <c r="EC144" s="299"/>
      <c r="ED144" s="299"/>
      <c r="EE144" s="299"/>
      <c r="EF144" s="299"/>
      <c r="EG144" s="299"/>
      <c r="EH144" s="299"/>
      <c r="EI144" s="299"/>
      <c r="EJ144" s="299"/>
      <c r="EK144" s="299"/>
      <c r="EL144" s="299"/>
      <c r="EM144" s="299"/>
      <c r="EQ144" s="288"/>
      <c r="ER144" s="288"/>
      <c r="ES144" s="288"/>
      <c r="ET144" s="288"/>
      <c r="EU144" s="288"/>
      <c r="EV144" s="288"/>
      <c r="EW144" s="288"/>
      <c r="EX144" s="288"/>
      <c r="EY144" s="288"/>
      <c r="EZ144" s="288"/>
      <c r="FA144" s="288"/>
      <c r="FB144" s="288"/>
      <c r="FC144" s="288"/>
      <c r="FD144" s="288"/>
    </row>
    <row r="145" spans="1:160" s="287" customFormat="1" x14ac:dyDescent="0.35">
      <c r="A145" s="285"/>
      <c r="B145" s="285"/>
      <c r="C145" s="299"/>
      <c r="D145" s="299"/>
      <c r="E145" s="299"/>
      <c r="F145" s="299"/>
      <c r="G145" s="299"/>
      <c r="H145" s="299"/>
      <c r="I145" s="299"/>
      <c r="J145" s="299"/>
      <c r="K145" s="299"/>
      <c r="L145" s="299"/>
      <c r="M145" s="299"/>
      <c r="N145" s="299"/>
      <c r="O145" s="299"/>
      <c r="P145" s="299"/>
      <c r="Q145" s="299"/>
      <c r="R145" s="299"/>
      <c r="S145" s="299"/>
      <c r="T145" s="299"/>
      <c r="U145" s="299"/>
      <c r="V145" s="299"/>
      <c r="W145" s="299"/>
      <c r="X145" s="299"/>
      <c r="Y145" s="299"/>
      <c r="Z145" s="299"/>
      <c r="AA145" s="299"/>
      <c r="AB145" s="299"/>
      <c r="AC145" s="299"/>
      <c r="AD145" s="299"/>
      <c r="AE145" s="299"/>
      <c r="AF145" s="299"/>
      <c r="AG145" s="299"/>
      <c r="AH145" s="299"/>
      <c r="AI145" s="299"/>
      <c r="AJ145" s="299"/>
      <c r="AK145" s="299"/>
      <c r="AL145" s="299"/>
      <c r="AM145" s="299"/>
      <c r="AN145" s="299"/>
      <c r="AO145" s="299"/>
      <c r="AP145" s="299"/>
      <c r="AQ145" s="299"/>
      <c r="AR145" s="299"/>
      <c r="AS145" s="299"/>
      <c r="AT145" s="299"/>
      <c r="AU145" s="299"/>
      <c r="AV145" s="299"/>
      <c r="AW145" s="299"/>
      <c r="AX145" s="299"/>
      <c r="AY145" s="299"/>
      <c r="AZ145" s="299"/>
      <c r="BA145" s="299"/>
      <c r="BB145" s="299"/>
      <c r="BC145" s="299"/>
      <c r="BD145" s="299"/>
      <c r="BE145" s="299"/>
      <c r="BF145" s="299"/>
      <c r="BG145" s="299"/>
      <c r="BH145" s="299"/>
      <c r="BI145" s="299"/>
      <c r="BJ145" s="299"/>
      <c r="BK145" s="299"/>
      <c r="BL145" s="299"/>
      <c r="BM145" s="299"/>
      <c r="BN145" s="299"/>
      <c r="BO145" s="299"/>
      <c r="BP145" s="299"/>
      <c r="BQ145" s="299"/>
      <c r="BR145" s="299"/>
      <c r="BS145" s="299"/>
      <c r="BT145" s="299"/>
      <c r="BU145" s="299"/>
      <c r="BV145" s="299"/>
      <c r="BW145" s="299"/>
      <c r="BX145" s="299"/>
      <c r="BY145" s="299"/>
      <c r="BZ145" s="299"/>
      <c r="CA145" s="299"/>
      <c r="CB145" s="299"/>
      <c r="CC145" s="299"/>
      <c r="CD145" s="299"/>
      <c r="CE145" s="299"/>
      <c r="CF145" s="299"/>
      <c r="CG145" s="299"/>
      <c r="CH145" s="299"/>
      <c r="CI145" s="299"/>
      <c r="CJ145" s="299"/>
      <c r="CK145" s="299"/>
      <c r="CL145" s="299"/>
      <c r="CM145" s="299"/>
      <c r="CN145" s="299"/>
      <c r="CO145" s="299"/>
      <c r="CP145" s="299"/>
      <c r="CQ145" s="299"/>
      <c r="CR145" s="299"/>
      <c r="CS145" s="299"/>
      <c r="CT145" s="299"/>
      <c r="CU145" s="299"/>
      <c r="CV145" s="299"/>
      <c r="CW145" s="299"/>
      <c r="CX145" s="299"/>
      <c r="CY145" s="299"/>
      <c r="CZ145" s="299"/>
      <c r="DA145" s="299"/>
      <c r="DB145" s="299"/>
      <c r="DC145" s="299"/>
      <c r="DD145" s="299"/>
      <c r="DE145" s="299"/>
      <c r="DF145" s="299"/>
      <c r="DG145" s="299"/>
      <c r="DH145" s="299"/>
      <c r="DI145" s="299"/>
      <c r="DJ145" s="299"/>
      <c r="DK145" s="299"/>
      <c r="DL145" s="299"/>
      <c r="DM145" s="299"/>
      <c r="DN145" s="299"/>
      <c r="DO145" s="299"/>
      <c r="DP145" s="299"/>
      <c r="DQ145" s="299"/>
      <c r="DR145" s="299"/>
      <c r="DS145" s="299"/>
      <c r="DT145" s="299"/>
      <c r="DU145" s="299"/>
      <c r="DV145" s="299"/>
      <c r="DW145" s="299"/>
      <c r="DX145" s="299"/>
      <c r="DY145" s="299"/>
      <c r="DZ145" s="299"/>
      <c r="EA145" s="299"/>
      <c r="EB145" s="299"/>
      <c r="EC145" s="299"/>
      <c r="ED145" s="299"/>
      <c r="EE145" s="299"/>
      <c r="EF145" s="299"/>
      <c r="EG145" s="299"/>
      <c r="EH145" s="299"/>
      <c r="EI145" s="299"/>
      <c r="EJ145" s="299"/>
      <c r="EK145" s="299"/>
      <c r="EL145" s="299"/>
      <c r="EM145" s="299"/>
      <c r="EQ145" s="288"/>
      <c r="ER145" s="288"/>
      <c r="ES145" s="288"/>
      <c r="ET145" s="288"/>
      <c r="EU145" s="288"/>
      <c r="EV145" s="288"/>
      <c r="EW145" s="288"/>
      <c r="EX145" s="288"/>
      <c r="EY145" s="288"/>
      <c r="EZ145" s="288"/>
      <c r="FA145" s="288"/>
      <c r="FB145" s="288"/>
      <c r="FC145" s="288"/>
      <c r="FD145" s="288"/>
    </row>
    <row r="146" spans="1:160" s="287" customFormat="1" x14ac:dyDescent="0.35">
      <c r="A146" s="285"/>
      <c r="B146" s="285"/>
      <c r="C146" s="299"/>
      <c r="D146" s="299"/>
      <c r="E146" s="299"/>
      <c r="F146" s="299"/>
      <c r="G146" s="299"/>
      <c r="H146" s="299"/>
      <c r="I146" s="299"/>
      <c r="J146" s="299"/>
      <c r="K146" s="299"/>
      <c r="L146" s="299"/>
      <c r="M146" s="299"/>
      <c r="N146" s="299"/>
      <c r="O146" s="299"/>
      <c r="P146" s="299"/>
      <c r="Q146" s="299"/>
      <c r="R146" s="299"/>
      <c r="S146" s="299"/>
      <c r="T146" s="299"/>
      <c r="U146" s="299"/>
      <c r="V146" s="299"/>
      <c r="W146" s="299"/>
      <c r="X146" s="299"/>
      <c r="Y146" s="299"/>
      <c r="Z146" s="299"/>
      <c r="AA146" s="299"/>
      <c r="AB146" s="299"/>
      <c r="AC146" s="299"/>
      <c r="AD146" s="299"/>
      <c r="AE146" s="299"/>
      <c r="AF146" s="299"/>
      <c r="AG146" s="299"/>
      <c r="AH146" s="299"/>
      <c r="AI146" s="299"/>
      <c r="AJ146" s="299"/>
      <c r="AK146" s="299"/>
      <c r="AL146" s="299"/>
      <c r="AM146" s="299"/>
      <c r="AN146" s="299"/>
      <c r="AO146" s="299"/>
      <c r="AP146" s="299"/>
      <c r="AQ146" s="299"/>
      <c r="AR146" s="299"/>
      <c r="AS146" s="299"/>
      <c r="AT146" s="299"/>
      <c r="AU146" s="299"/>
      <c r="AV146" s="299"/>
      <c r="AW146" s="299"/>
      <c r="AX146" s="299"/>
      <c r="AY146" s="299"/>
      <c r="AZ146" s="299"/>
      <c r="BA146" s="299"/>
      <c r="BB146" s="299"/>
      <c r="BC146" s="299"/>
      <c r="BD146" s="299"/>
      <c r="BE146" s="299"/>
      <c r="BF146" s="299"/>
      <c r="BG146" s="299"/>
      <c r="BH146" s="299"/>
      <c r="BI146" s="299"/>
      <c r="BJ146" s="299"/>
      <c r="BK146" s="299"/>
      <c r="BL146" s="299"/>
      <c r="BM146" s="299"/>
      <c r="BN146" s="299"/>
      <c r="BO146" s="299"/>
      <c r="BP146" s="299"/>
      <c r="BQ146" s="299"/>
      <c r="BR146" s="299"/>
      <c r="BS146" s="299"/>
      <c r="BT146" s="299"/>
      <c r="BU146" s="299"/>
      <c r="BV146" s="299"/>
      <c r="BW146" s="299"/>
      <c r="BX146" s="299"/>
      <c r="BY146" s="299"/>
      <c r="BZ146" s="299"/>
      <c r="CA146" s="299"/>
      <c r="CB146" s="299"/>
      <c r="CC146" s="299"/>
      <c r="CD146" s="299"/>
      <c r="CE146" s="299"/>
      <c r="CF146" s="299"/>
      <c r="CG146" s="299"/>
      <c r="CH146" s="299"/>
      <c r="CI146" s="299"/>
      <c r="CJ146" s="299"/>
      <c r="CK146" s="299"/>
      <c r="CL146" s="299"/>
      <c r="CM146" s="299"/>
      <c r="CN146" s="299"/>
      <c r="CO146" s="299"/>
      <c r="CP146" s="299"/>
      <c r="CQ146" s="299"/>
      <c r="CR146" s="299"/>
      <c r="CS146" s="299"/>
      <c r="CT146" s="299"/>
      <c r="CU146" s="299"/>
      <c r="CV146" s="299"/>
      <c r="CW146" s="299"/>
      <c r="CX146" s="299"/>
      <c r="CY146" s="299"/>
      <c r="CZ146" s="299"/>
      <c r="DA146" s="299"/>
      <c r="DB146" s="299"/>
      <c r="DC146" s="299"/>
      <c r="DD146" s="299"/>
      <c r="DE146" s="299"/>
      <c r="DF146" s="299"/>
      <c r="DG146" s="299"/>
      <c r="DH146" s="299"/>
      <c r="DI146" s="299"/>
      <c r="DJ146" s="299"/>
      <c r="DK146" s="299"/>
      <c r="DL146" s="299"/>
      <c r="DM146" s="299"/>
      <c r="DN146" s="299"/>
      <c r="DO146" s="299"/>
      <c r="DP146" s="299"/>
      <c r="DQ146" s="299"/>
      <c r="DR146" s="299"/>
      <c r="DS146" s="299"/>
      <c r="DT146" s="299"/>
      <c r="DU146" s="299"/>
      <c r="DV146" s="299"/>
      <c r="DW146" s="299"/>
      <c r="DX146" s="299"/>
      <c r="DY146" s="299"/>
      <c r="DZ146" s="299"/>
      <c r="EA146" s="299"/>
      <c r="EB146" s="299"/>
      <c r="EC146" s="299"/>
      <c r="ED146" s="299"/>
      <c r="EE146" s="299"/>
      <c r="EF146" s="299"/>
      <c r="EG146" s="299"/>
      <c r="EH146" s="299"/>
      <c r="EI146" s="299"/>
      <c r="EJ146" s="299"/>
      <c r="EK146" s="299"/>
      <c r="EL146" s="299"/>
      <c r="EM146" s="299"/>
      <c r="EQ146" s="288"/>
      <c r="ER146" s="288"/>
      <c r="ES146" s="288"/>
      <c r="ET146" s="288"/>
      <c r="EU146" s="288"/>
      <c r="EV146" s="288"/>
      <c r="EW146" s="288"/>
      <c r="EX146" s="288"/>
      <c r="EY146" s="288"/>
      <c r="EZ146" s="288"/>
      <c r="FA146" s="288"/>
      <c r="FB146" s="288"/>
      <c r="FC146" s="288"/>
      <c r="FD146" s="288"/>
    </row>
    <row r="147" spans="1:160" s="287" customFormat="1" x14ac:dyDescent="0.35">
      <c r="A147" s="285"/>
      <c r="B147" s="285"/>
      <c r="C147" s="299"/>
      <c r="D147" s="299"/>
      <c r="E147" s="299"/>
      <c r="F147" s="299"/>
      <c r="G147" s="299"/>
      <c r="H147" s="299"/>
      <c r="I147" s="299"/>
      <c r="J147" s="299"/>
      <c r="K147" s="299"/>
      <c r="L147" s="299"/>
      <c r="M147" s="299"/>
      <c r="N147" s="299"/>
      <c r="O147" s="299"/>
      <c r="P147" s="299"/>
      <c r="Q147" s="299"/>
      <c r="R147" s="299"/>
      <c r="S147" s="299"/>
      <c r="T147" s="299"/>
      <c r="U147" s="299"/>
      <c r="V147" s="299"/>
      <c r="W147" s="299"/>
      <c r="X147" s="299"/>
      <c r="Y147" s="299"/>
      <c r="Z147" s="299"/>
      <c r="AA147" s="299"/>
      <c r="AB147" s="299"/>
      <c r="AC147" s="299"/>
      <c r="AD147" s="299"/>
      <c r="AE147" s="299"/>
      <c r="AF147" s="299"/>
      <c r="AG147" s="299"/>
      <c r="AH147" s="299"/>
      <c r="AI147" s="299"/>
      <c r="AJ147" s="299"/>
      <c r="AK147" s="299"/>
      <c r="AL147" s="299"/>
      <c r="AM147" s="299"/>
      <c r="AN147" s="299"/>
      <c r="AO147" s="299"/>
      <c r="AP147" s="299"/>
      <c r="AQ147" s="299"/>
      <c r="AR147" s="299"/>
      <c r="AS147" s="299"/>
      <c r="AT147" s="299"/>
      <c r="AU147" s="299"/>
      <c r="AV147" s="299"/>
      <c r="AW147" s="299"/>
      <c r="AX147" s="299"/>
      <c r="AY147" s="299"/>
      <c r="AZ147" s="299"/>
      <c r="BA147" s="299"/>
      <c r="BB147" s="299"/>
      <c r="BC147" s="299"/>
      <c r="BD147" s="299"/>
      <c r="BE147" s="299"/>
      <c r="BF147" s="299"/>
      <c r="BG147" s="299"/>
      <c r="BH147" s="299"/>
      <c r="BI147" s="299"/>
      <c r="BJ147" s="299"/>
      <c r="BK147" s="299"/>
      <c r="BL147" s="299"/>
      <c r="BM147" s="299"/>
      <c r="BN147" s="299"/>
      <c r="BO147" s="299"/>
      <c r="BP147" s="299"/>
      <c r="BQ147" s="299"/>
      <c r="BR147" s="299"/>
      <c r="BS147" s="299"/>
      <c r="BT147" s="299"/>
      <c r="BU147" s="299"/>
      <c r="BV147" s="299"/>
      <c r="BW147" s="299"/>
      <c r="BX147" s="299"/>
      <c r="BY147" s="299"/>
      <c r="BZ147" s="299"/>
      <c r="CA147" s="299"/>
      <c r="CB147" s="299"/>
      <c r="CC147" s="299"/>
      <c r="CD147" s="299"/>
      <c r="CE147" s="299"/>
      <c r="CF147" s="299"/>
      <c r="CG147" s="299"/>
      <c r="CH147" s="299"/>
      <c r="CI147" s="299"/>
      <c r="CJ147" s="299"/>
      <c r="CK147" s="299"/>
      <c r="CL147" s="299"/>
      <c r="CM147" s="299"/>
      <c r="CN147" s="299"/>
      <c r="CO147" s="299"/>
      <c r="CP147" s="299"/>
      <c r="CQ147" s="299"/>
      <c r="CR147" s="299"/>
      <c r="CS147" s="299"/>
      <c r="CT147" s="299"/>
      <c r="CU147" s="299"/>
      <c r="CV147" s="299"/>
      <c r="CW147" s="299"/>
      <c r="CX147" s="299"/>
      <c r="CY147" s="299"/>
      <c r="CZ147" s="299"/>
      <c r="DA147" s="299"/>
      <c r="DB147" s="299"/>
      <c r="DC147" s="299"/>
      <c r="DD147" s="299"/>
      <c r="DE147" s="299"/>
      <c r="DF147" s="299"/>
      <c r="DG147" s="299"/>
      <c r="DH147" s="299"/>
      <c r="DI147" s="299"/>
      <c r="DJ147" s="299"/>
      <c r="DK147" s="299"/>
      <c r="DL147" s="299"/>
      <c r="DM147" s="299"/>
      <c r="DN147" s="299"/>
      <c r="DO147" s="299"/>
      <c r="DP147" s="299"/>
      <c r="DQ147" s="299"/>
      <c r="DR147" s="299"/>
      <c r="DS147" s="299"/>
      <c r="DT147" s="299"/>
      <c r="DU147" s="299"/>
      <c r="DV147" s="299"/>
      <c r="DW147" s="299"/>
      <c r="DX147" s="299"/>
      <c r="DY147" s="299"/>
      <c r="DZ147" s="299"/>
      <c r="EA147" s="299"/>
      <c r="EB147" s="299"/>
      <c r="EC147" s="299"/>
      <c r="ED147" s="299"/>
      <c r="EE147" s="299"/>
      <c r="EF147" s="299"/>
      <c r="EG147" s="299"/>
      <c r="EH147" s="299"/>
      <c r="EI147" s="299"/>
      <c r="EJ147" s="299"/>
      <c r="EK147" s="299"/>
      <c r="EL147" s="299"/>
      <c r="EM147" s="299"/>
      <c r="EQ147" s="288"/>
      <c r="ER147" s="288"/>
      <c r="ES147" s="288"/>
      <c r="ET147" s="288"/>
      <c r="EU147" s="288"/>
      <c r="EV147" s="288"/>
      <c r="EW147" s="288"/>
      <c r="EX147" s="288"/>
      <c r="EY147" s="288"/>
      <c r="EZ147" s="288"/>
      <c r="FA147" s="288"/>
      <c r="FB147" s="288"/>
      <c r="FC147" s="288"/>
      <c r="FD147" s="288"/>
    </row>
    <row r="148" spans="1:160" s="287" customFormat="1" x14ac:dyDescent="0.35">
      <c r="A148" s="285"/>
      <c r="B148" s="285"/>
      <c r="C148" s="299"/>
      <c r="D148" s="299"/>
      <c r="E148" s="299"/>
      <c r="F148" s="299"/>
      <c r="G148" s="299"/>
      <c r="H148" s="299"/>
      <c r="I148" s="299"/>
      <c r="J148" s="299"/>
      <c r="K148" s="299"/>
      <c r="L148" s="299"/>
      <c r="M148" s="299"/>
      <c r="N148" s="299"/>
      <c r="O148" s="299"/>
      <c r="P148" s="299"/>
      <c r="Q148" s="299"/>
      <c r="R148" s="299"/>
      <c r="S148" s="299"/>
      <c r="T148" s="299"/>
      <c r="U148" s="299"/>
      <c r="V148" s="299"/>
      <c r="W148" s="299"/>
      <c r="X148" s="299"/>
      <c r="Y148" s="299"/>
      <c r="Z148" s="299"/>
      <c r="AA148" s="299"/>
      <c r="AB148" s="299"/>
      <c r="AC148" s="299"/>
      <c r="AD148" s="299"/>
      <c r="AE148" s="299"/>
      <c r="AF148" s="299"/>
      <c r="AG148" s="299"/>
      <c r="AH148" s="299"/>
      <c r="AI148" s="299"/>
      <c r="AJ148" s="299"/>
      <c r="AK148" s="299"/>
      <c r="AL148" s="299"/>
      <c r="AM148" s="299"/>
      <c r="AN148" s="299"/>
      <c r="AO148" s="299"/>
      <c r="AP148" s="299"/>
      <c r="AQ148" s="299"/>
      <c r="AR148" s="299"/>
      <c r="AS148" s="299"/>
      <c r="AT148" s="299"/>
      <c r="AU148" s="299"/>
      <c r="AV148" s="299"/>
      <c r="AW148" s="299"/>
      <c r="AX148" s="299"/>
      <c r="AY148" s="299"/>
      <c r="AZ148" s="299"/>
      <c r="BA148" s="299"/>
      <c r="BB148" s="299"/>
      <c r="BC148" s="299"/>
      <c r="BD148" s="299"/>
      <c r="BE148" s="299"/>
      <c r="BF148" s="299"/>
      <c r="BG148" s="299"/>
      <c r="BH148" s="299"/>
      <c r="BI148" s="299"/>
      <c r="BJ148" s="299"/>
      <c r="BK148" s="299"/>
      <c r="BL148" s="299"/>
      <c r="BM148" s="299"/>
      <c r="BN148" s="299"/>
      <c r="BO148" s="299"/>
      <c r="BP148" s="299"/>
      <c r="BQ148" s="299"/>
      <c r="BR148" s="299"/>
      <c r="BS148" s="299"/>
      <c r="BT148" s="299"/>
      <c r="BU148" s="299"/>
      <c r="BV148" s="299"/>
      <c r="BW148" s="299"/>
      <c r="BX148" s="299"/>
      <c r="BY148" s="299"/>
      <c r="BZ148" s="299"/>
      <c r="CA148" s="299"/>
      <c r="CB148" s="299"/>
      <c r="CC148" s="299"/>
      <c r="CD148" s="299"/>
      <c r="CE148" s="299"/>
      <c r="CF148" s="299"/>
      <c r="CG148" s="299"/>
      <c r="CH148" s="299"/>
      <c r="CI148" s="299"/>
      <c r="CJ148" s="299"/>
      <c r="CK148" s="299"/>
      <c r="CL148" s="299"/>
      <c r="CM148" s="299"/>
      <c r="CN148" s="299"/>
      <c r="CO148" s="299"/>
      <c r="CP148" s="299"/>
      <c r="CQ148" s="299"/>
      <c r="CR148" s="299"/>
      <c r="CS148" s="299"/>
      <c r="CT148" s="299"/>
      <c r="CU148" s="299"/>
      <c r="CV148" s="299"/>
      <c r="CW148" s="299"/>
      <c r="CX148" s="299"/>
      <c r="CY148" s="299"/>
      <c r="CZ148" s="299"/>
      <c r="DA148" s="299"/>
      <c r="DB148" s="299"/>
      <c r="DC148" s="299"/>
      <c r="DD148" s="299"/>
      <c r="DE148" s="299"/>
      <c r="DF148" s="299"/>
      <c r="DG148" s="299"/>
      <c r="DH148" s="299"/>
      <c r="DI148" s="299"/>
      <c r="DJ148" s="299"/>
      <c r="DK148" s="299"/>
      <c r="DL148" s="299"/>
      <c r="DM148" s="299"/>
      <c r="DN148" s="299"/>
      <c r="DO148" s="299"/>
      <c r="DP148" s="299"/>
      <c r="DQ148" s="299"/>
      <c r="DR148" s="299"/>
      <c r="DS148" s="299"/>
      <c r="DT148" s="299"/>
      <c r="DU148" s="299"/>
      <c r="DV148" s="299"/>
      <c r="DW148" s="299"/>
      <c r="DX148" s="299"/>
      <c r="DY148" s="299"/>
      <c r="DZ148" s="299"/>
      <c r="EA148" s="299"/>
      <c r="EB148" s="299"/>
      <c r="EC148" s="299"/>
      <c r="ED148" s="299"/>
      <c r="EE148" s="299"/>
      <c r="EF148" s="299"/>
      <c r="EG148" s="299"/>
      <c r="EH148" s="299"/>
      <c r="EI148" s="299"/>
      <c r="EJ148" s="299"/>
      <c r="EK148" s="299"/>
      <c r="EL148" s="299"/>
      <c r="EM148" s="299"/>
      <c r="EQ148" s="288"/>
      <c r="ER148" s="288"/>
      <c r="ES148" s="288"/>
      <c r="ET148" s="288"/>
      <c r="EU148" s="288"/>
      <c r="EV148" s="288"/>
      <c r="EW148" s="288"/>
      <c r="EX148" s="288"/>
      <c r="EY148" s="288"/>
      <c r="EZ148" s="288"/>
      <c r="FA148" s="288"/>
      <c r="FB148" s="288"/>
      <c r="FC148" s="288"/>
      <c r="FD148" s="288"/>
    </row>
    <row r="149" spans="1:160" s="287" customFormat="1" x14ac:dyDescent="0.35">
      <c r="A149" s="285"/>
      <c r="B149" s="285"/>
      <c r="C149" s="299"/>
      <c r="D149" s="299"/>
      <c r="E149" s="299"/>
      <c r="F149" s="299"/>
      <c r="G149" s="299"/>
      <c r="H149" s="299"/>
      <c r="I149" s="299"/>
      <c r="J149" s="299"/>
      <c r="K149" s="299"/>
      <c r="L149" s="299"/>
      <c r="M149" s="299"/>
      <c r="N149" s="299"/>
      <c r="O149" s="299"/>
      <c r="P149" s="299"/>
      <c r="Q149" s="299"/>
      <c r="R149" s="299"/>
      <c r="S149" s="299"/>
      <c r="T149" s="299"/>
      <c r="U149" s="299"/>
      <c r="V149" s="299"/>
      <c r="W149" s="299"/>
      <c r="X149" s="299"/>
      <c r="Y149" s="299"/>
      <c r="Z149" s="299"/>
      <c r="AA149" s="299"/>
      <c r="AB149" s="299"/>
      <c r="AC149" s="299"/>
      <c r="AD149" s="299"/>
      <c r="AE149" s="299"/>
      <c r="AF149" s="299"/>
      <c r="AG149" s="299"/>
      <c r="AH149" s="299"/>
      <c r="AI149" s="299"/>
      <c r="AJ149" s="299"/>
      <c r="AK149" s="299"/>
      <c r="AL149" s="299"/>
      <c r="AM149" s="299"/>
      <c r="AN149" s="299"/>
      <c r="AO149" s="299"/>
      <c r="AP149" s="299"/>
      <c r="AQ149" s="299"/>
      <c r="AR149" s="299"/>
      <c r="AS149" s="299"/>
      <c r="AT149" s="299"/>
      <c r="AU149" s="299"/>
      <c r="AV149" s="299"/>
      <c r="AW149" s="299"/>
      <c r="AX149" s="299"/>
      <c r="AY149" s="299"/>
      <c r="AZ149" s="299"/>
      <c r="BA149" s="299"/>
      <c r="BB149" s="299"/>
      <c r="BC149" s="299"/>
      <c r="BD149" s="299"/>
      <c r="BE149" s="299"/>
      <c r="BF149" s="299"/>
      <c r="BG149" s="299"/>
      <c r="BH149" s="299"/>
      <c r="BI149" s="299"/>
      <c r="BJ149" s="299"/>
      <c r="BK149" s="299"/>
      <c r="BL149" s="299"/>
      <c r="BM149" s="299"/>
      <c r="BN149" s="299"/>
      <c r="BO149" s="299"/>
      <c r="BP149" s="299"/>
      <c r="BQ149" s="299"/>
      <c r="BR149" s="299"/>
      <c r="BS149" s="299"/>
      <c r="BT149" s="299"/>
      <c r="BU149" s="299"/>
      <c r="BV149" s="299"/>
      <c r="BW149" s="299"/>
      <c r="BX149" s="299"/>
      <c r="BY149" s="299"/>
      <c r="BZ149" s="299"/>
      <c r="CA149" s="299"/>
      <c r="CB149" s="299"/>
      <c r="CC149" s="299"/>
      <c r="CD149" s="299"/>
      <c r="CE149" s="299"/>
      <c r="CF149" s="299"/>
      <c r="CG149" s="299"/>
      <c r="CH149" s="299"/>
      <c r="CI149" s="299"/>
      <c r="CJ149" s="299"/>
      <c r="CK149" s="299"/>
      <c r="CL149" s="299"/>
      <c r="CM149" s="299"/>
      <c r="CN149" s="299"/>
      <c r="CO149" s="299"/>
      <c r="CP149" s="299"/>
      <c r="CQ149" s="299"/>
      <c r="CR149" s="299"/>
      <c r="CS149" s="299"/>
      <c r="CT149" s="299"/>
      <c r="CU149" s="299"/>
      <c r="CV149" s="299"/>
      <c r="CW149" s="299"/>
      <c r="CX149" s="299"/>
      <c r="CY149" s="299"/>
      <c r="CZ149" s="299"/>
      <c r="DA149" s="299"/>
      <c r="DB149" s="299"/>
      <c r="DC149" s="299"/>
      <c r="DD149" s="299"/>
      <c r="DE149" s="299"/>
      <c r="DF149" s="299"/>
      <c r="DG149" s="299"/>
      <c r="DH149" s="299"/>
      <c r="DI149" s="299"/>
      <c r="DJ149" s="299"/>
      <c r="DK149" s="299"/>
      <c r="DL149" s="299"/>
      <c r="DM149" s="299"/>
      <c r="DN149" s="299"/>
      <c r="DO149" s="299"/>
      <c r="DP149" s="299"/>
      <c r="DQ149" s="299"/>
      <c r="DR149" s="299"/>
      <c r="DS149" s="299"/>
      <c r="DT149" s="299"/>
      <c r="DU149" s="299"/>
      <c r="DV149" s="299"/>
      <c r="DW149" s="299"/>
      <c r="DX149" s="299"/>
      <c r="DY149" s="299"/>
      <c r="DZ149" s="299"/>
      <c r="EA149" s="299"/>
      <c r="EB149" s="299"/>
      <c r="EC149" s="299"/>
      <c r="ED149" s="299"/>
      <c r="EE149" s="299"/>
      <c r="EF149" s="299"/>
      <c r="EG149" s="299"/>
      <c r="EH149" s="299"/>
      <c r="EI149" s="299"/>
      <c r="EJ149" s="299"/>
      <c r="EK149" s="299"/>
      <c r="EL149" s="299"/>
      <c r="EM149" s="299"/>
      <c r="EQ149" s="288"/>
      <c r="ER149" s="288"/>
      <c r="ES149" s="288"/>
      <c r="ET149" s="288"/>
      <c r="EU149" s="288"/>
      <c r="EV149" s="288"/>
      <c r="EW149" s="288"/>
      <c r="EX149" s="288"/>
      <c r="EY149" s="288"/>
      <c r="EZ149" s="288"/>
      <c r="FA149" s="288"/>
      <c r="FB149" s="288"/>
      <c r="FC149" s="288"/>
      <c r="FD149" s="288"/>
    </row>
    <row r="150" spans="1:160" s="287" customFormat="1" x14ac:dyDescent="0.35">
      <c r="A150" s="285"/>
      <c r="B150" s="285"/>
      <c r="C150" s="299"/>
      <c r="D150" s="299"/>
      <c r="E150" s="299"/>
      <c r="F150" s="299"/>
      <c r="G150" s="299"/>
      <c r="H150" s="299"/>
      <c r="I150" s="299"/>
      <c r="J150" s="299"/>
      <c r="K150" s="299"/>
      <c r="L150" s="299"/>
      <c r="M150" s="299"/>
      <c r="N150" s="299"/>
      <c r="O150" s="299"/>
      <c r="P150" s="299"/>
      <c r="Q150" s="299"/>
      <c r="R150" s="299"/>
      <c r="S150" s="299"/>
      <c r="T150" s="299"/>
      <c r="U150" s="299"/>
      <c r="V150" s="299"/>
      <c r="W150" s="299"/>
      <c r="X150" s="299"/>
      <c r="Y150" s="299"/>
      <c r="Z150" s="299"/>
      <c r="AA150" s="299"/>
      <c r="AB150" s="299"/>
      <c r="AC150" s="299"/>
      <c r="AD150" s="299"/>
      <c r="AE150" s="299"/>
      <c r="AF150" s="299"/>
      <c r="AG150" s="299"/>
      <c r="AH150" s="299"/>
      <c r="AI150" s="299"/>
      <c r="AJ150" s="299"/>
      <c r="AK150" s="299"/>
      <c r="AL150" s="299"/>
      <c r="AM150" s="299"/>
      <c r="AN150" s="299"/>
      <c r="AO150" s="299"/>
      <c r="AP150" s="299"/>
      <c r="AQ150" s="299"/>
      <c r="AR150" s="299"/>
      <c r="AS150" s="299"/>
      <c r="AT150" s="299"/>
      <c r="AU150" s="299"/>
      <c r="AV150" s="299"/>
      <c r="AW150" s="299"/>
      <c r="AX150" s="299"/>
      <c r="AY150" s="299"/>
      <c r="AZ150" s="299"/>
      <c r="BA150" s="299"/>
      <c r="BB150" s="299"/>
      <c r="BC150" s="299"/>
      <c r="BD150" s="299"/>
      <c r="BE150" s="299"/>
      <c r="BF150" s="299"/>
      <c r="BG150" s="299"/>
      <c r="BH150" s="299"/>
      <c r="BI150" s="299"/>
      <c r="BJ150" s="299"/>
      <c r="BK150" s="299"/>
      <c r="BL150" s="299"/>
      <c r="BM150" s="299"/>
      <c r="BN150" s="299"/>
      <c r="BO150" s="299"/>
      <c r="BP150" s="299"/>
      <c r="BQ150" s="299"/>
      <c r="BR150" s="299"/>
      <c r="BS150" s="299"/>
      <c r="BT150" s="299"/>
      <c r="BU150" s="299"/>
      <c r="BV150" s="299"/>
      <c r="BW150" s="299"/>
      <c r="BX150" s="299"/>
      <c r="BY150" s="299"/>
      <c r="BZ150" s="299"/>
      <c r="CA150" s="299"/>
      <c r="CB150" s="299"/>
      <c r="CC150" s="299"/>
      <c r="CD150" s="299"/>
      <c r="CE150" s="299"/>
      <c r="CF150" s="299"/>
      <c r="CG150" s="299"/>
      <c r="CH150" s="299"/>
      <c r="CI150" s="299"/>
      <c r="CJ150" s="299"/>
      <c r="CK150" s="299"/>
      <c r="CL150" s="299"/>
      <c r="CM150" s="299"/>
      <c r="CN150" s="299"/>
      <c r="CO150" s="299"/>
      <c r="CP150" s="299"/>
      <c r="CQ150" s="299"/>
      <c r="CR150" s="299"/>
      <c r="CS150" s="299"/>
      <c r="CT150" s="299"/>
      <c r="CU150" s="299"/>
      <c r="CV150" s="299"/>
      <c r="CW150" s="299"/>
      <c r="CX150" s="299"/>
      <c r="CY150" s="299"/>
      <c r="CZ150" s="299"/>
      <c r="DA150" s="299"/>
      <c r="DB150" s="299"/>
      <c r="DC150" s="299"/>
      <c r="DD150" s="299"/>
      <c r="DE150" s="299"/>
      <c r="DF150" s="299"/>
      <c r="DG150" s="299"/>
      <c r="DH150" s="299"/>
      <c r="DI150" s="299"/>
      <c r="DJ150" s="299"/>
      <c r="DK150" s="299"/>
      <c r="DL150" s="299"/>
      <c r="DM150" s="299"/>
      <c r="DN150" s="299"/>
      <c r="DO150" s="299"/>
      <c r="DP150" s="299"/>
      <c r="DQ150" s="299"/>
      <c r="DR150" s="299"/>
      <c r="DS150" s="299"/>
      <c r="DT150" s="299"/>
      <c r="DU150" s="299"/>
      <c r="DV150" s="299"/>
      <c r="DW150" s="299"/>
      <c r="DX150" s="299"/>
      <c r="DY150" s="299"/>
      <c r="DZ150" s="299"/>
      <c r="EA150" s="299"/>
      <c r="EB150" s="299"/>
      <c r="EC150" s="299"/>
      <c r="ED150" s="299"/>
      <c r="EE150" s="299"/>
      <c r="EF150" s="299"/>
      <c r="EG150" s="299"/>
      <c r="EH150" s="299"/>
      <c r="EI150" s="299"/>
      <c r="EJ150" s="299"/>
      <c r="EK150" s="299"/>
      <c r="EL150" s="299"/>
      <c r="EM150" s="299"/>
      <c r="EQ150" s="288"/>
      <c r="ER150" s="288"/>
      <c r="ES150" s="288"/>
      <c r="ET150" s="288"/>
      <c r="EU150" s="288"/>
      <c r="EV150" s="288"/>
      <c r="EW150" s="288"/>
      <c r="EX150" s="288"/>
      <c r="EY150" s="288"/>
      <c r="EZ150" s="288"/>
      <c r="FA150" s="288"/>
      <c r="FB150" s="288"/>
      <c r="FC150" s="288"/>
      <c r="FD150" s="288"/>
    </row>
    <row r="151" spans="1:160" s="287" customFormat="1" x14ac:dyDescent="0.35">
      <c r="A151" s="285"/>
      <c r="B151" s="285"/>
      <c r="C151" s="299"/>
      <c r="D151" s="299"/>
      <c r="E151" s="299"/>
      <c r="F151" s="299"/>
      <c r="G151" s="299"/>
      <c r="H151" s="299"/>
      <c r="I151" s="299"/>
      <c r="J151" s="299"/>
      <c r="K151" s="299"/>
      <c r="L151" s="299"/>
      <c r="M151" s="299"/>
      <c r="N151" s="299"/>
      <c r="O151" s="299"/>
      <c r="P151" s="299"/>
      <c r="Q151" s="299"/>
      <c r="R151" s="299"/>
      <c r="S151" s="299"/>
      <c r="T151" s="299"/>
      <c r="U151" s="299"/>
      <c r="V151" s="299"/>
      <c r="W151" s="299"/>
      <c r="X151" s="299"/>
      <c r="Y151" s="299"/>
      <c r="Z151" s="299"/>
      <c r="AA151" s="299"/>
      <c r="AB151" s="299"/>
      <c r="AC151" s="299"/>
      <c r="AD151" s="299"/>
      <c r="AE151" s="299"/>
      <c r="AF151" s="299"/>
      <c r="AG151" s="299"/>
      <c r="AH151" s="299"/>
      <c r="AI151" s="299"/>
      <c r="AJ151" s="299"/>
      <c r="AK151" s="299"/>
      <c r="AL151" s="299"/>
      <c r="AM151" s="299"/>
      <c r="AN151" s="299"/>
      <c r="AO151" s="299"/>
      <c r="AP151" s="299"/>
      <c r="AQ151" s="299"/>
      <c r="AR151" s="299"/>
      <c r="AS151" s="299"/>
      <c r="AT151" s="299"/>
      <c r="AU151" s="299"/>
      <c r="AV151" s="299"/>
      <c r="AW151" s="299"/>
      <c r="AX151" s="299"/>
      <c r="AY151" s="299"/>
      <c r="AZ151" s="299"/>
      <c r="BA151" s="299"/>
      <c r="BB151" s="299"/>
      <c r="BC151" s="299"/>
      <c r="BD151" s="299"/>
      <c r="BE151" s="299"/>
      <c r="BF151" s="299"/>
      <c r="BG151" s="299"/>
      <c r="BH151" s="299"/>
      <c r="BI151" s="299"/>
      <c r="BJ151" s="299"/>
      <c r="BK151" s="299"/>
      <c r="BL151" s="299"/>
      <c r="BM151" s="299"/>
      <c r="BN151" s="299"/>
      <c r="BO151" s="299"/>
      <c r="BP151" s="299"/>
      <c r="BQ151" s="299"/>
      <c r="BR151" s="299"/>
      <c r="BS151" s="299"/>
      <c r="BT151" s="299"/>
      <c r="BU151" s="299"/>
      <c r="BV151" s="299"/>
      <c r="BW151" s="299"/>
      <c r="BX151" s="299"/>
      <c r="BY151" s="299"/>
      <c r="BZ151" s="299"/>
      <c r="CA151" s="299"/>
      <c r="CB151" s="299"/>
      <c r="CC151" s="299"/>
      <c r="CD151" s="299"/>
      <c r="CE151" s="299"/>
      <c r="CF151" s="299"/>
      <c r="CG151" s="299"/>
      <c r="CH151" s="299"/>
      <c r="CI151" s="299"/>
      <c r="CJ151" s="299"/>
      <c r="CK151" s="299"/>
      <c r="CL151" s="299"/>
      <c r="CM151" s="299"/>
      <c r="CN151" s="299"/>
      <c r="CO151" s="299"/>
      <c r="CP151" s="299"/>
      <c r="CQ151" s="299"/>
      <c r="CR151" s="299"/>
      <c r="CS151" s="299"/>
      <c r="CT151" s="299"/>
      <c r="CU151" s="299"/>
      <c r="CV151" s="299"/>
      <c r="CW151" s="299"/>
      <c r="CX151" s="299"/>
      <c r="CY151" s="299"/>
      <c r="CZ151" s="299"/>
      <c r="DA151" s="299"/>
      <c r="DB151" s="299"/>
      <c r="DC151" s="299"/>
      <c r="DD151" s="299"/>
      <c r="DE151" s="299"/>
      <c r="DF151" s="299"/>
      <c r="DG151" s="299"/>
      <c r="DH151" s="299"/>
      <c r="DI151" s="299"/>
      <c r="DJ151" s="299"/>
      <c r="DK151" s="299"/>
      <c r="DL151" s="299"/>
      <c r="DM151" s="299"/>
      <c r="DN151" s="299"/>
      <c r="DO151" s="299"/>
      <c r="DP151" s="299"/>
      <c r="DQ151" s="299"/>
      <c r="DR151" s="299"/>
      <c r="DS151" s="299"/>
      <c r="DT151" s="299"/>
      <c r="DU151" s="299"/>
      <c r="DV151" s="299"/>
      <c r="DW151" s="299"/>
      <c r="DX151" s="299"/>
      <c r="DY151" s="299"/>
      <c r="DZ151" s="299"/>
      <c r="EA151" s="299"/>
      <c r="EB151" s="299"/>
      <c r="EC151" s="299"/>
      <c r="ED151" s="299"/>
      <c r="EE151" s="299"/>
      <c r="EF151" s="299"/>
      <c r="EG151" s="299"/>
      <c r="EH151" s="299"/>
      <c r="EI151" s="299"/>
      <c r="EJ151" s="299"/>
      <c r="EK151" s="299"/>
      <c r="EL151" s="299"/>
      <c r="EM151" s="299"/>
      <c r="EQ151" s="288"/>
      <c r="ER151" s="288"/>
      <c r="ES151" s="288"/>
      <c r="ET151" s="288"/>
      <c r="EU151" s="288"/>
      <c r="EV151" s="288"/>
      <c r="EW151" s="288"/>
      <c r="EX151" s="288"/>
      <c r="EY151" s="288"/>
      <c r="EZ151" s="288"/>
      <c r="FA151" s="288"/>
      <c r="FB151" s="288"/>
      <c r="FC151" s="288"/>
      <c r="FD151" s="288"/>
    </row>
    <row r="152" spans="1:160" s="287" customFormat="1" x14ac:dyDescent="0.35">
      <c r="A152" s="285"/>
      <c r="B152" s="285"/>
      <c r="C152" s="299"/>
      <c r="D152" s="299"/>
      <c r="E152" s="299"/>
      <c r="F152" s="299"/>
      <c r="G152" s="299"/>
      <c r="H152" s="299"/>
      <c r="I152" s="299"/>
      <c r="J152" s="299"/>
      <c r="K152" s="299"/>
      <c r="L152" s="299"/>
      <c r="M152" s="299"/>
      <c r="N152" s="299"/>
      <c r="O152" s="299"/>
      <c r="P152" s="299"/>
      <c r="Q152" s="299"/>
      <c r="R152" s="299"/>
      <c r="S152" s="299"/>
      <c r="T152" s="299"/>
      <c r="U152" s="299"/>
      <c r="V152" s="299"/>
      <c r="W152" s="299"/>
      <c r="X152" s="299"/>
      <c r="Y152" s="299"/>
      <c r="Z152" s="299"/>
      <c r="AA152" s="299"/>
      <c r="AB152" s="299"/>
      <c r="AC152" s="299"/>
      <c r="AD152" s="299"/>
      <c r="AE152" s="299"/>
      <c r="AF152" s="299"/>
      <c r="AG152" s="299"/>
      <c r="AH152" s="299"/>
      <c r="AI152" s="299"/>
      <c r="AJ152" s="299"/>
      <c r="AK152" s="299"/>
      <c r="AL152" s="299"/>
      <c r="AM152" s="299"/>
      <c r="AN152" s="299"/>
      <c r="AO152" s="299"/>
      <c r="AP152" s="299"/>
      <c r="AQ152" s="299"/>
      <c r="AR152" s="299"/>
      <c r="AS152" s="299"/>
      <c r="AT152" s="299"/>
      <c r="AU152" s="299"/>
      <c r="AV152" s="299"/>
      <c r="AW152" s="299"/>
      <c r="AX152" s="299"/>
      <c r="AY152" s="299"/>
      <c r="AZ152" s="299"/>
      <c r="BA152" s="299"/>
      <c r="BB152" s="299"/>
      <c r="BC152" s="299"/>
      <c r="BD152" s="299"/>
      <c r="BE152" s="299"/>
      <c r="BF152" s="299"/>
      <c r="BG152" s="299"/>
      <c r="BH152" s="299"/>
      <c r="BI152" s="299"/>
      <c r="BJ152" s="299"/>
      <c r="BK152" s="299"/>
      <c r="BL152" s="299"/>
      <c r="BM152" s="299"/>
      <c r="BN152" s="299"/>
      <c r="BO152" s="299"/>
      <c r="BP152" s="299"/>
      <c r="BQ152" s="299"/>
      <c r="BR152" s="299"/>
      <c r="BS152" s="299"/>
      <c r="BT152" s="299"/>
      <c r="BU152" s="299"/>
      <c r="BV152" s="299"/>
      <c r="BW152" s="299"/>
      <c r="BX152" s="299"/>
      <c r="BY152" s="299"/>
      <c r="BZ152" s="299"/>
      <c r="CA152" s="299"/>
      <c r="CB152" s="299"/>
      <c r="CC152" s="299"/>
      <c r="CD152" s="299"/>
      <c r="CE152" s="299"/>
      <c r="CF152" s="299"/>
      <c r="CG152" s="299"/>
      <c r="CH152" s="299"/>
      <c r="CI152" s="299"/>
      <c r="CJ152" s="299"/>
      <c r="CK152" s="299"/>
      <c r="CL152" s="299"/>
      <c r="CM152" s="299"/>
      <c r="CN152" s="299"/>
      <c r="CO152" s="299"/>
      <c r="CP152" s="299"/>
      <c r="CQ152" s="299"/>
      <c r="CR152" s="299"/>
      <c r="CS152" s="299"/>
      <c r="CT152" s="299"/>
      <c r="CU152" s="299"/>
      <c r="CV152" s="299"/>
      <c r="CW152" s="299"/>
      <c r="CX152" s="299"/>
      <c r="CY152" s="299"/>
      <c r="CZ152" s="299"/>
      <c r="DA152" s="299"/>
      <c r="DB152" s="299"/>
      <c r="DC152" s="299"/>
      <c r="DD152" s="299"/>
      <c r="DE152" s="299"/>
      <c r="DF152" s="299"/>
      <c r="DG152" s="299"/>
      <c r="DH152" s="299"/>
      <c r="DI152" s="299"/>
      <c r="DJ152" s="299"/>
      <c r="DK152" s="299"/>
      <c r="DL152" s="299"/>
      <c r="DM152" s="299"/>
      <c r="DN152" s="299"/>
      <c r="DO152" s="299"/>
      <c r="DP152" s="299"/>
      <c r="DQ152" s="299"/>
      <c r="DR152" s="299"/>
      <c r="DS152" s="299"/>
      <c r="DT152" s="299"/>
      <c r="DU152" s="299"/>
      <c r="DV152" s="299"/>
      <c r="DW152" s="299"/>
      <c r="DX152" s="299"/>
      <c r="DY152" s="299"/>
      <c r="DZ152" s="299"/>
      <c r="EA152" s="299"/>
      <c r="EB152" s="299"/>
      <c r="EC152" s="299"/>
      <c r="ED152" s="299"/>
      <c r="EE152" s="299"/>
      <c r="EF152" s="299"/>
      <c r="EG152" s="299"/>
      <c r="EH152" s="299"/>
      <c r="EI152" s="299"/>
      <c r="EJ152" s="299"/>
      <c r="EK152" s="299"/>
      <c r="EL152" s="299"/>
      <c r="EM152" s="299"/>
      <c r="EQ152" s="288"/>
      <c r="ER152" s="288"/>
      <c r="ES152" s="288"/>
      <c r="ET152" s="288"/>
      <c r="EU152" s="288"/>
      <c r="EV152" s="288"/>
      <c r="EW152" s="288"/>
      <c r="EX152" s="288"/>
      <c r="EY152" s="288"/>
      <c r="EZ152" s="288"/>
      <c r="FA152" s="288"/>
      <c r="FB152" s="288"/>
      <c r="FC152" s="288"/>
      <c r="FD152" s="288"/>
    </row>
    <row r="153" spans="1:160" s="287" customFormat="1" x14ac:dyDescent="0.35">
      <c r="A153" s="285"/>
      <c r="B153" s="285"/>
      <c r="C153" s="299"/>
      <c r="D153" s="299"/>
      <c r="E153" s="299"/>
      <c r="F153" s="299"/>
      <c r="G153" s="299"/>
      <c r="H153" s="299"/>
      <c r="I153" s="299"/>
      <c r="J153" s="299"/>
      <c r="K153" s="299"/>
      <c r="L153" s="299"/>
      <c r="M153" s="299"/>
      <c r="N153" s="299"/>
      <c r="O153" s="299"/>
      <c r="P153" s="299"/>
      <c r="Q153" s="299"/>
      <c r="R153" s="299"/>
      <c r="S153" s="299"/>
      <c r="T153" s="299"/>
      <c r="U153" s="299"/>
      <c r="V153" s="299"/>
      <c r="W153" s="299"/>
      <c r="X153" s="299"/>
      <c r="Y153" s="299"/>
      <c r="Z153" s="299"/>
      <c r="AA153" s="299"/>
      <c r="AB153" s="299"/>
      <c r="AC153" s="299"/>
      <c r="AD153" s="299"/>
      <c r="AE153" s="299"/>
      <c r="AF153" s="299"/>
      <c r="AG153" s="299"/>
      <c r="AH153" s="299"/>
      <c r="AI153" s="299"/>
      <c r="AJ153" s="299"/>
      <c r="AK153" s="299"/>
      <c r="AL153" s="299"/>
      <c r="AM153" s="299"/>
      <c r="AN153" s="299"/>
      <c r="AO153" s="299"/>
      <c r="AP153" s="299"/>
      <c r="AQ153" s="299"/>
      <c r="AR153" s="299"/>
      <c r="AS153" s="299"/>
      <c r="AT153" s="299"/>
      <c r="AU153" s="299"/>
      <c r="AV153" s="299"/>
      <c r="AW153" s="299"/>
      <c r="AX153" s="299"/>
      <c r="AY153" s="299"/>
      <c r="AZ153" s="299"/>
      <c r="BA153" s="299"/>
      <c r="BB153" s="299"/>
      <c r="BC153" s="299"/>
      <c r="BD153" s="299"/>
      <c r="BE153" s="299"/>
      <c r="BF153" s="299"/>
      <c r="BG153" s="299"/>
      <c r="BH153" s="299"/>
      <c r="BI153" s="299"/>
      <c r="BJ153" s="299"/>
      <c r="BK153" s="299"/>
      <c r="BL153" s="299"/>
      <c r="BM153" s="299"/>
      <c r="BN153" s="299"/>
      <c r="BO153" s="299"/>
      <c r="BP153" s="299"/>
      <c r="BQ153" s="299"/>
      <c r="BR153" s="299"/>
      <c r="BS153" s="299"/>
      <c r="BT153" s="299"/>
      <c r="BU153" s="299"/>
      <c r="BV153" s="299"/>
      <c r="BW153" s="299"/>
      <c r="BX153" s="299"/>
      <c r="BY153" s="299"/>
      <c r="BZ153" s="299"/>
      <c r="CA153" s="299"/>
      <c r="CB153" s="299"/>
      <c r="CC153" s="299"/>
      <c r="CD153" s="299"/>
      <c r="CE153" s="299"/>
      <c r="CF153" s="299"/>
      <c r="CG153" s="299"/>
      <c r="CH153" s="299"/>
      <c r="CI153" s="299"/>
      <c r="CJ153" s="299"/>
      <c r="CK153" s="299"/>
      <c r="CL153" s="299"/>
      <c r="CM153" s="299"/>
      <c r="CN153" s="299"/>
      <c r="CO153" s="299"/>
      <c r="CP153" s="299"/>
      <c r="CQ153" s="299"/>
      <c r="CR153" s="299"/>
      <c r="CS153" s="299"/>
      <c r="CT153" s="299"/>
      <c r="CU153" s="299"/>
      <c r="CV153" s="299"/>
      <c r="CW153" s="299"/>
      <c r="CX153" s="299"/>
      <c r="CY153" s="299"/>
      <c r="CZ153" s="299"/>
      <c r="DA153" s="299"/>
      <c r="DB153" s="299"/>
      <c r="DC153" s="299"/>
      <c r="DD153" s="299"/>
      <c r="DE153" s="299"/>
      <c r="DF153" s="299"/>
      <c r="DG153" s="299"/>
      <c r="DH153" s="299"/>
      <c r="DI153" s="299"/>
      <c r="DJ153" s="299"/>
      <c r="DK153" s="299"/>
      <c r="DL153" s="299"/>
      <c r="DM153" s="299"/>
      <c r="DN153" s="299"/>
      <c r="DO153" s="299"/>
      <c r="DP153" s="299"/>
      <c r="DQ153" s="299"/>
      <c r="DR153" s="299"/>
      <c r="DS153" s="299"/>
      <c r="DT153" s="299"/>
      <c r="DU153" s="299"/>
      <c r="DV153" s="299"/>
      <c r="DW153" s="299"/>
      <c r="DX153" s="299"/>
      <c r="DY153" s="299"/>
      <c r="DZ153" s="299"/>
      <c r="EA153" s="299"/>
      <c r="EB153" s="299"/>
      <c r="EC153" s="299"/>
      <c r="ED153" s="299"/>
      <c r="EE153" s="299"/>
      <c r="EF153" s="299"/>
      <c r="EG153" s="299"/>
      <c r="EH153" s="299"/>
      <c r="EI153" s="299"/>
      <c r="EJ153" s="299"/>
      <c r="EK153" s="299"/>
      <c r="EL153" s="299"/>
      <c r="EM153" s="299"/>
      <c r="EQ153" s="288"/>
      <c r="ER153" s="288"/>
      <c r="ES153" s="288"/>
      <c r="ET153" s="288"/>
      <c r="EU153" s="288"/>
      <c r="EV153" s="288"/>
      <c r="EW153" s="288"/>
      <c r="EX153" s="288"/>
      <c r="EY153" s="288"/>
      <c r="EZ153" s="288"/>
      <c r="FA153" s="288"/>
      <c r="FB153" s="288"/>
      <c r="FC153" s="288"/>
      <c r="FD153" s="288"/>
    </row>
    <row r="154" spans="1:160" s="287" customFormat="1" x14ac:dyDescent="0.35">
      <c r="A154" s="285"/>
      <c r="B154" s="285"/>
      <c r="C154" s="299"/>
      <c r="D154" s="299"/>
      <c r="E154" s="299"/>
      <c r="F154" s="299"/>
      <c r="G154" s="299"/>
      <c r="H154" s="299"/>
      <c r="I154" s="299"/>
      <c r="J154" s="299"/>
      <c r="K154" s="299"/>
      <c r="L154" s="299"/>
      <c r="M154" s="299"/>
      <c r="N154" s="299"/>
      <c r="O154" s="299"/>
      <c r="P154" s="299"/>
      <c r="Q154" s="299"/>
      <c r="R154" s="299"/>
      <c r="S154" s="299"/>
      <c r="T154" s="299"/>
      <c r="U154" s="299"/>
      <c r="V154" s="299"/>
      <c r="W154" s="299"/>
      <c r="X154" s="299"/>
      <c r="Y154" s="299"/>
      <c r="Z154" s="299"/>
      <c r="AA154" s="299"/>
      <c r="AB154" s="299"/>
      <c r="AC154" s="299"/>
      <c r="AD154" s="299"/>
      <c r="AE154" s="299"/>
      <c r="AF154" s="299"/>
      <c r="AG154" s="299"/>
      <c r="AH154" s="299"/>
      <c r="AI154" s="299"/>
      <c r="AJ154" s="299"/>
      <c r="AK154" s="299"/>
      <c r="AL154" s="299"/>
      <c r="AM154" s="299"/>
      <c r="AN154" s="299"/>
      <c r="AO154" s="299"/>
      <c r="AP154" s="299"/>
      <c r="AQ154" s="299"/>
      <c r="AR154" s="299"/>
      <c r="AS154" s="299"/>
      <c r="AT154" s="299"/>
      <c r="AU154" s="299"/>
      <c r="AV154" s="299"/>
      <c r="AW154" s="299"/>
      <c r="AX154" s="299"/>
      <c r="AY154" s="299"/>
      <c r="AZ154" s="299"/>
      <c r="BA154" s="299"/>
      <c r="BB154" s="299"/>
      <c r="BC154" s="299"/>
      <c r="BD154" s="299"/>
      <c r="BE154" s="299"/>
      <c r="BF154" s="299"/>
      <c r="BG154" s="299"/>
      <c r="BH154" s="299"/>
      <c r="BI154" s="299"/>
      <c r="BJ154" s="299"/>
      <c r="BK154" s="299"/>
      <c r="BL154" s="299"/>
      <c r="BM154" s="299"/>
      <c r="BN154" s="299"/>
      <c r="BO154" s="299"/>
      <c r="BP154" s="299"/>
      <c r="BQ154" s="299"/>
      <c r="BR154" s="299"/>
      <c r="BS154" s="299"/>
      <c r="BT154" s="299"/>
      <c r="BU154" s="299"/>
      <c r="BV154" s="299"/>
      <c r="BW154" s="299"/>
      <c r="BX154" s="299"/>
      <c r="BY154" s="299"/>
      <c r="BZ154" s="299"/>
      <c r="CA154" s="299"/>
      <c r="CB154" s="299"/>
      <c r="CC154" s="299"/>
      <c r="CD154" s="299"/>
      <c r="CE154" s="299"/>
      <c r="CF154" s="299"/>
      <c r="CG154" s="299"/>
      <c r="CH154" s="299"/>
      <c r="CI154" s="299"/>
      <c r="CJ154" s="299"/>
      <c r="CK154" s="299"/>
      <c r="CL154" s="299"/>
      <c r="CM154" s="299"/>
      <c r="CN154" s="299"/>
      <c r="CO154" s="299"/>
      <c r="CP154" s="299"/>
      <c r="CQ154" s="299"/>
      <c r="CR154" s="299"/>
      <c r="CS154" s="299"/>
      <c r="CT154" s="299"/>
      <c r="CU154" s="299"/>
      <c r="CV154" s="299"/>
      <c r="CW154" s="299"/>
      <c r="CX154" s="299"/>
      <c r="CY154" s="299"/>
      <c r="CZ154" s="299"/>
      <c r="DA154" s="299"/>
      <c r="DB154" s="299"/>
      <c r="DC154" s="299"/>
      <c r="DD154" s="299"/>
      <c r="DE154" s="299"/>
      <c r="DF154" s="299"/>
      <c r="DG154" s="299"/>
      <c r="DH154" s="299"/>
      <c r="DI154" s="299"/>
      <c r="DJ154" s="299"/>
      <c r="DK154" s="299"/>
      <c r="DL154" s="299"/>
      <c r="DM154" s="299"/>
      <c r="DN154" s="299"/>
      <c r="DO154" s="299"/>
      <c r="DP154" s="299"/>
      <c r="DQ154" s="299"/>
      <c r="DR154" s="299"/>
      <c r="DS154" s="299"/>
      <c r="DT154" s="299"/>
      <c r="DU154" s="299"/>
      <c r="DV154" s="299"/>
      <c r="DW154" s="299"/>
      <c r="DX154" s="299"/>
      <c r="DY154" s="299"/>
      <c r="DZ154" s="299"/>
      <c r="EA154" s="299"/>
      <c r="EB154" s="299"/>
      <c r="EC154" s="299"/>
      <c r="ED154" s="299"/>
      <c r="EE154" s="299"/>
      <c r="EF154" s="299"/>
      <c r="EG154" s="299"/>
      <c r="EH154" s="299"/>
      <c r="EI154" s="299"/>
      <c r="EJ154" s="299"/>
      <c r="EK154" s="299"/>
      <c r="EL154" s="299"/>
      <c r="EM154" s="299"/>
      <c r="EQ154" s="288"/>
      <c r="ER154" s="288"/>
      <c r="ES154" s="288"/>
      <c r="ET154" s="288"/>
      <c r="EU154" s="288"/>
      <c r="EV154" s="288"/>
      <c r="EW154" s="288"/>
      <c r="EX154" s="288"/>
      <c r="EY154" s="288"/>
      <c r="EZ154" s="288"/>
      <c r="FA154" s="288"/>
      <c r="FB154" s="288"/>
      <c r="FC154" s="288"/>
      <c r="FD154" s="288"/>
    </row>
    <row r="155" spans="1:160" s="287" customFormat="1" x14ac:dyDescent="0.35">
      <c r="A155" s="285"/>
      <c r="B155" s="285"/>
      <c r="C155" s="299"/>
      <c r="D155" s="299"/>
      <c r="E155" s="299"/>
      <c r="F155" s="299"/>
      <c r="G155" s="299"/>
      <c r="H155" s="299"/>
      <c r="I155" s="299"/>
      <c r="J155" s="299"/>
      <c r="K155" s="299"/>
      <c r="L155" s="299"/>
      <c r="M155" s="299"/>
      <c r="N155" s="299"/>
      <c r="O155" s="299"/>
      <c r="P155" s="299"/>
      <c r="Q155" s="299"/>
      <c r="R155" s="299"/>
      <c r="S155" s="299"/>
      <c r="T155" s="299"/>
      <c r="U155" s="299"/>
      <c r="V155" s="299"/>
      <c r="W155" s="299"/>
      <c r="X155" s="299"/>
      <c r="Y155" s="299"/>
      <c r="Z155" s="299"/>
      <c r="AA155" s="299"/>
      <c r="AB155" s="299"/>
      <c r="AC155" s="299"/>
      <c r="AD155" s="299"/>
      <c r="AE155" s="299"/>
      <c r="AF155" s="299"/>
      <c r="AG155" s="299"/>
      <c r="AH155" s="299"/>
      <c r="AI155" s="299"/>
      <c r="AJ155" s="299"/>
      <c r="AK155" s="299"/>
      <c r="AL155" s="299"/>
      <c r="AM155" s="299"/>
      <c r="AN155" s="299"/>
      <c r="AO155" s="299"/>
      <c r="AP155" s="299"/>
      <c r="AQ155" s="299"/>
      <c r="AR155" s="299"/>
      <c r="AS155" s="299"/>
      <c r="AT155" s="299"/>
      <c r="AU155" s="299"/>
      <c r="AV155" s="299"/>
      <c r="AW155" s="299"/>
      <c r="AX155" s="299"/>
      <c r="AY155" s="299"/>
      <c r="AZ155" s="299"/>
      <c r="BA155" s="299"/>
      <c r="BB155" s="299"/>
      <c r="BC155" s="299"/>
      <c r="BD155" s="299"/>
      <c r="BE155" s="299"/>
      <c r="BF155" s="299"/>
      <c r="BG155" s="299"/>
      <c r="BH155" s="299"/>
      <c r="BI155" s="299"/>
      <c r="BJ155" s="299"/>
      <c r="BK155" s="299"/>
      <c r="BL155" s="299"/>
      <c r="BM155" s="299"/>
      <c r="BN155" s="299"/>
      <c r="BO155" s="299"/>
      <c r="BP155" s="299"/>
      <c r="BQ155" s="299"/>
      <c r="BR155" s="299"/>
      <c r="BS155" s="299"/>
      <c r="BT155" s="299"/>
      <c r="BU155" s="299"/>
      <c r="BV155" s="299"/>
      <c r="BW155" s="299"/>
      <c r="BX155" s="299"/>
      <c r="BY155" s="299"/>
      <c r="BZ155" s="299"/>
      <c r="CA155" s="299"/>
      <c r="CB155" s="299"/>
      <c r="CC155" s="299"/>
      <c r="CD155" s="299"/>
      <c r="CE155" s="299"/>
      <c r="CF155" s="299"/>
      <c r="CG155" s="299"/>
      <c r="CH155" s="299"/>
      <c r="CI155" s="299"/>
      <c r="CJ155" s="299"/>
      <c r="CK155" s="299"/>
      <c r="CL155" s="299"/>
      <c r="CM155" s="299"/>
      <c r="CN155" s="299"/>
      <c r="CO155" s="299"/>
      <c r="CP155" s="299"/>
      <c r="CQ155" s="299"/>
      <c r="CR155" s="299"/>
      <c r="CS155" s="299"/>
      <c r="CT155" s="299"/>
      <c r="CU155" s="299"/>
      <c r="CV155" s="299"/>
      <c r="CW155" s="299"/>
      <c r="CX155" s="299"/>
      <c r="CY155" s="299"/>
      <c r="CZ155" s="299"/>
      <c r="DA155" s="299"/>
      <c r="DB155" s="299"/>
      <c r="DC155" s="299"/>
      <c r="DD155" s="299"/>
      <c r="DE155" s="299"/>
      <c r="DF155" s="299"/>
      <c r="DG155" s="299"/>
      <c r="DH155" s="299"/>
      <c r="DI155" s="299"/>
      <c r="DJ155" s="299"/>
      <c r="DK155" s="299"/>
      <c r="DL155" s="299"/>
      <c r="DM155" s="299"/>
      <c r="DN155" s="299"/>
      <c r="DO155" s="299"/>
      <c r="DP155" s="299"/>
      <c r="DQ155" s="299"/>
      <c r="DR155" s="299"/>
      <c r="DS155" s="299"/>
      <c r="DT155" s="299"/>
      <c r="DU155" s="299"/>
      <c r="DV155" s="299"/>
      <c r="DW155" s="299"/>
      <c r="DX155" s="299"/>
      <c r="DY155" s="299"/>
      <c r="DZ155" s="299"/>
      <c r="EA155" s="299"/>
      <c r="EB155" s="299"/>
      <c r="EC155" s="299"/>
      <c r="ED155" s="299"/>
      <c r="EE155" s="299"/>
      <c r="EF155" s="299"/>
      <c r="EG155" s="299"/>
      <c r="EH155" s="299"/>
      <c r="EI155" s="299"/>
      <c r="EJ155" s="299"/>
      <c r="EK155" s="299"/>
      <c r="EL155" s="299"/>
      <c r="EM155" s="299"/>
      <c r="EQ155" s="288"/>
      <c r="ER155" s="288"/>
      <c r="ES155" s="288"/>
      <c r="ET155" s="288"/>
      <c r="EU155" s="288"/>
      <c r="EV155" s="288"/>
      <c r="EW155" s="288"/>
      <c r="EX155" s="288"/>
      <c r="EY155" s="288"/>
      <c r="EZ155" s="288"/>
      <c r="FA155" s="288"/>
      <c r="FB155" s="288"/>
      <c r="FC155" s="288"/>
      <c r="FD155" s="288"/>
    </row>
    <row r="156" spans="1:160" s="287" customFormat="1" x14ac:dyDescent="0.35">
      <c r="A156" s="285"/>
      <c r="B156" s="285"/>
      <c r="C156" s="299"/>
      <c r="D156" s="299"/>
      <c r="E156" s="299"/>
      <c r="F156" s="299"/>
      <c r="G156" s="299"/>
      <c r="H156" s="299"/>
      <c r="I156" s="299"/>
      <c r="J156" s="299"/>
      <c r="K156" s="299"/>
      <c r="L156" s="299"/>
      <c r="M156" s="299"/>
      <c r="N156" s="299"/>
      <c r="O156" s="299"/>
      <c r="P156" s="299"/>
      <c r="Q156" s="299"/>
      <c r="R156" s="299"/>
      <c r="S156" s="299"/>
      <c r="T156" s="299"/>
      <c r="U156" s="299"/>
      <c r="V156" s="299"/>
      <c r="W156" s="299"/>
      <c r="X156" s="299"/>
      <c r="Y156" s="299"/>
      <c r="Z156" s="299"/>
      <c r="AA156" s="299"/>
      <c r="AB156" s="299"/>
      <c r="AC156" s="299"/>
      <c r="AD156" s="299"/>
      <c r="AE156" s="299"/>
      <c r="AF156" s="299"/>
      <c r="AG156" s="299"/>
      <c r="AH156" s="299"/>
      <c r="AI156" s="299"/>
      <c r="AJ156" s="299"/>
      <c r="AK156" s="299"/>
      <c r="AL156" s="299"/>
      <c r="AM156" s="299"/>
      <c r="AN156" s="299"/>
      <c r="AO156" s="299"/>
      <c r="AP156" s="299"/>
      <c r="AQ156" s="299"/>
      <c r="AR156" s="299"/>
      <c r="AS156" s="299"/>
      <c r="AT156" s="299"/>
      <c r="AU156" s="299"/>
      <c r="AV156" s="299"/>
      <c r="AW156" s="299"/>
      <c r="AX156" s="299"/>
      <c r="AY156" s="299"/>
      <c r="AZ156" s="299"/>
      <c r="BA156" s="299"/>
      <c r="BB156" s="299"/>
      <c r="BC156" s="299"/>
      <c r="BD156" s="299"/>
      <c r="BE156" s="299"/>
      <c r="BF156" s="299"/>
      <c r="BG156" s="299"/>
      <c r="BH156" s="299"/>
      <c r="BI156" s="299"/>
      <c r="BJ156" s="299"/>
      <c r="BK156" s="299"/>
      <c r="BL156" s="299"/>
      <c r="BM156" s="299"/>
      <c r="BN156" s="299"/>
      <c r="BO156" s="299"/>
      <c r="BP156" s="299"/>
      <c r="BQ156" s="299"/>
      <c r="BR156" s="299"/>
      <c r="BS156" s="299"/>
      <c r="BT156" s="299"/>
      <c r="BU156" s="299"/>
      <c r="BV156" s="299"/>
      <c r="BW156" s="299"/>
      <c r="BX156" s="299"/>
      <c r="BY156" s="299"/>
      <c r="BZ156" s="299"/>
      <c r="CA156" s="299"/>
      <c r="CB156" s="299"/>
      <c r="CC156" s="299"/>
      <c r="CD156" s="299"/>
      <c r="CE156" s="299"/>
      <c r="CF156" s="299"/>
      <c r="CG156" s="299"/>
      <c r="CH156" s="299"/>
      <c r="CI156" s="299"/>
      <c r="CJ156" s="299"/>
      <c r="CK156" s="299"/>
      <c r="CL156" s="299"/>
      <c r="CM156" s="299"/>
      <c r="CN156" s="299"/>
      <c r="CO156" s="299"/>
      <c r="CP156" s="299"/>
      <c r="CQ156" s="299"/>
      <c r="CR156" s="299"/>
      <c r="CS156" s="299"/>
      <c r="CT156" s="299"/>
      <c r="CU156" s="299"/>
      <c r="CV156" s="299"/>
      <c r="CW156" s="299"/>
      <c r="CX156" s="299"/>
      <c r="CY156" s="299"/>
      <c r="CZ156" s="299"/>
      <c r="DA156" s="299"/>
      <c r="DB156" s="299"/>
      <c r="DC156" s="299"/>
      <c r="DD156" s="299"/>
      <c r="DE156" s="299"/>
      <c r="DF156" s="299"/>
      <c r="DG156" s="299"/>
      <c r="DH156" s="299"/>
      <c r="DI156" s="299"/>
      <c r="DJ156" s="299"/>
      <c r="DK156" s="299"/>
      <c r="DL156" s="299"/>
      <c r="DM156" s="299"/>
      <c r="DN156" s="299"/>
      <c r="DO156" s="299"/>
      <c r="DP156" s="299"/>
      <c r="DQ156" s="299"/>
      <c r="DR156" s="299"/>
      <c r="DS156" s="299"/>
      <c r="DT156" s="299"/>
      <c r="DU156" s="299"/>
      <c r="DV156" s="299"/>
      <c r="DW156" s="299"/>
      <c r="DX156" s="299"/>
      <c r="DY156" s="299"/>
      <c r="DZ156" s="299"/>
      <c r="EA156" s="299"/>
      <c r="EB156" s="299"/>
      <c r="EC156" s="299"/>
      <c r="ED156" s="299"/>
      <c r="EE156" s="299"/>
      <c r="EF156" s="299"/>
      <c r="EG156" s="299"/>
      <c r="EH156" s="299"/>
      <c r="EI156" s="299"/>
      <c r="EJ156" s="299"/>
      <c r="EK156" s="299"/>
      <c r="EL156" s="299"/>
      <c r="EM156" s="299"/>
      <c r="EQ156" s="288"/>
      <c r="ER156" s="288"/>
      <c r="ES156" s="288"/>
      <c r="ET156" s="288"/>
      <c r="EU156" s="288"/>
      <c r="EV156" s="288"/>
      <c r="EW156" s="288"/>
      <c r="EX156" s="288"/>
      <c r="EY156" s="288"/>
      <c r="EZ156" s="288"/>
      <c r="FA156" s="288"/>
      <c r="FB156" s="288"/>
      <c r="FC156" s="288"/>
      <c r="FD156" s="288"/>
    </row>
    <row r="157" spans="1:160" s="287" customFormat="1" x14ac:dyDescent="0.35">
      <c r="A157" s="285"/>
      <c r="B157" s="285"/>
      <c r="C157" s="299"/>
      <c r="D157" s="299"/>
      <c r="E157" s="299"/>
      <c r="F157" s="299"/>
      <c r="G157" s="299"/>
      <c r="H157" s="299"/>
      <c r="I157" s="299"/>
      <c r="J157" s="299"/>
      <c r="K157" s="299"/>
      <c r="L157" s="299"/>
      <c r="M157" s="299"/>
      <c r="N157" s="299"/>
      <c r="O157" s="299"/>
      <c r="P157" s="299"/>
      <c r="Q157" s="299"/>
      <c r="R157" s="299"/>
      <c r="S157" s="299"/>
      <c r="T157" s="299"/>
      <c r="U157" s="299"/>
      <c r="V157" s="299"/>
      <c r="W157" s="299"/>
      <c r="X157" s="299"/>
      <c r="Y157" s="299"/>
      <c r="Z157" s="299"/>
      <c r="AA157" s="299"/>
      <c r="AB157" s="299"/>
      <c r="AC157" s="299"/>
      <c r="AD157" s="299"/>
      <c r="AE157" s="299"/>
      <c r="AF157" s="299"/>
      <c r="AG157" s="299"/>
      <c r="AH157" s="299"/>
      <c r="AI157" s="299"/>
      <c r="AJ157" s="299"/>
      <c r="AK157" s="299"/>
      <c r="AL157" s="299"/>
      <c r="AM157" s="299"/>
      <c r="AN157" s="299"/>
      <c r="AO157" s="299"/>
      <c r="AP157" s="299"/>
      <c r="AQ157" s="299"/>
      <c r="AR157" s="299"/>
      <c r="AS157" s="299"/>
      <c r="AT157" s="299"/>
      <c r="AU157" s="299"/>
      <c r="AV157" s="299"/>
      <c r="AW157" s="299"/>
      <c r="AX157" s="299"/>
      <c r="AY157" s="299"/>
      <c r="AZ157" s="299"/>
      <c r="BA157" s="299"/>
      <c r="BB157" s="299"/>
      <c r="BC157" s="299"/>
      <c r="BD157" s="299"/>
      <c r="BE157" s="299"/>
      <c r="BF157" s="299"/>
      <c r="BG157" s="299"/>
      <c r="BH157" s="299"/>
      <c r="BI157" s="299"/>
      <c r="BJ157" s="299"/>
      <c r="BK157" s="299"/>
      <c r="BL157" s="299"/>
      <c r="BM157" s="299"/>
      <c r="BN157" s="299"/>
      <c r="BO157" s="299"/>
      <c r="BP157" s="299"/>
      <c r="BQ157" s="299"/>
      <c r="BR157" s="299"/>
      <c r="BS157" s="299"/>
      <c r="BT157" s="299"/>
      <c r="BU157" s="299"/>
      <c r="BV157" s="299"/>
      <c r="BW157" s="299"/>
      <c r="BX157" s="299"/>
      <c r="BY157" s="299"/>
      <c r="BZ157" s="299"/>
      <c r="CA157" s="299"/>
      <c r="CB157" s="299"/>
      <c r="CC157" s="299"/>
      <c r="CD157" s="299"/>
      <c r="CE157" s="299"/>
      <c r="CF157" s="299"/>
      <c r="CG157" s="299"/>
      <c r="CH157" s="299"/>
      <c r="CI157" s="299"/>
      <c r="CJ157" s="299"/>
      <c r="CK157" s="299"/>
      <c r="CL157" s="299"/>
      <c r="CM157" s="299"/>
      <c r="CN157" s="299"/>
      <c r="CO157" s="299"/>
      <c r="CP157" s="299"/>
      <c r="CQ157" s="299"/>
      <c r="CR157" s="299"/>
      <c r="CS157" s="299"/>
      <c r="CT157" s="299"/>
      <c r="CU157" s="299"/>
      <c r="CV157" s="299"/>
      <c r="CW157" s="299"/>
      <c r="CX157" s="299"/>
      <c r="CY157" s="299"/>
      <c r="CZ157" s="299"/>
      <c r="DA157" s="299"/>
      <c r="DB157" s="299"/>
      <c r="DC157" s="299"/>
      <c r="DD157" s="299"/>
      <c r="DE157" s="299"/>
      <c r="DF157" s="299"/>
      <c r="DG157" s="299"/>
      <c r="DH157" s="299"/>
      <c r="DI157" s="299"/>
      <c r="DJ157" s="299"/>
      <c r="DK157" s="299"/>
      <c r="DL157" s="299"/>
      <c r="DM157" s="299"/>
      <c r="DN157" s="299"/>
      <c r="DO157" s="299"/>
      <c r="DP157" s="299"/>
      <c r="DQ157" s="299"/>
      <c r="DR157" s="299"/>
      <c r="DS157" s="299"/>
      <c r="DT157" s="299"/>
      <c r="DU157" s="299"/>
      <c r="DV157" s="299"/>
      <c r="DW157" s="299"/>
      <c r="DX157" s="299"/>
      <c r="DY157" s="299"/>
      <c r="DZ157" s="299"/>
      <c r="EA157" s="299"/>
      <c r="EB157" s="299"/>
      <c r="EC157" s="299"/>
      <c r="ED157" s="299"/>
      <c r="EE157" s="299"/>
      <c r="EF157" s="299"/>
      <c r="EG157" s="299"/>
      <c r="EH157" s="299"/>
      <c r="EI157" s="299"/>
      <c r="EJ157" s="299"/>
      <c r="EK157" s="299"/>
      <c r="EL157" s="299"/>
      <c r="EM157" s="299"/>
      <c r="EQ157" s="288"/>
      <c r="ER157" s="288"/>
      <c r="ES157" s="288"/>
      <c r="ET157" s="288"/>
      <c r="EU157" s="288"/>
      <c r="EV157" s="288"/>
      <c r="EW157" s="288"/>
      <c r="EX157" s="288"/>
      <c r="EY157" s="288"/>
      <c r="EZ157" s="288"/>
      <c r="FA157" s="288"/>
      <c r="FB157" s="288"/>
      <c r="FC157" s="288"/>
      <c r="FD157" s="288"/>
    </row>
    <row r="158" spans="1:160" s="287" customFormat="1" x14ac:dyDescent="0.35">
      <c r="A158" s="285"/>
      <c r="B158" s="285"/>
      <c r="C158" s="299"/>
      <c r="D158" s="299"/>
      <c r="E158" s="299"/>
      <c r="F158" s="299"/>
      <c r="G158" s="299"/>
      <c r="H158" s="299"/>
      <c r="I158" s="299"/>
      <c r="J158" s="299"/>
      <c r="K158" s="299"/>
      <c r="L158" s="299"/>
      <c r="M158" s="299"/>
      <c r="N158" s="299"/>
      <c r="O158" s="299"/>
      <c r="P158" s="299"/>
      <c r="Q158" s="299"/>
      <c r="R158" s="299"/>
      <c r="S158" s="299"/>
      <c r="T158" s="299"/>
      <c r="U158" s="299"/>
      <c r="V158" s="299"/>
      <c r="W158" s="299"/>
      <c r="X158" s="299"/>
      <c r="Y158" s="299"/>
      <c r="Z158" s="299"/>
      <c r="AA158" s="299"/>
      <c r="AB158" s="299"/>
      <c r="AC158" s="299"/>
      <c r="AD158" s="299"/>
      <c r="AE158" s="299"/>
      <c r="AF158" s="299"/>
      <c r="AG158" s="299"/>
      <c r="AH158" s="299"/>
      <c r="AI158" s="299"/>
      <c r="AJ158" s="299"/>
      <c r="AK158" s="299"/>
      <c r="AL158" s="299"/>
      <c r="AM158" s="299"/>
      <c r="AN158" s="299"/>
      <c r="AO158" s="299"/>
      <c r="AP158" s="299"/>
      <c r="AQ158" s="299"/>
      <c r="AR158" s="299"/>
      <c r="AS158" s="299"/>
      <c r="AT158" s="299"/>
      <c r="AU158" s="299"/>
      <c r="AV158" s="299"/>
      <c r="AW158" s="299"/>
      <c r="AX158" s="299"/>
      <c r="AY158" s="299"/>
      <c r="AZ158" s="299"/>
      <c r="BA158" s="299"/>
      <c r="BB158" s="299"/>
      <c r="BC158" s="299"/>
      <c r="BD158" s="299"/>
      <c r="BE158" s="299"/>
      <c r="BF158" s="299"/>
      <c r="BG158" s="299"/>
      <c r="BH158" s="299"/>
      <c r="BI158" s="299"/>
      <c r="BJ158" s="299"/>
      <c r="BK158" s="299"/>
      <c r="BL158" s="299"/>
      <c r="BM158" s="299"/>
      <c r="BN158" s="299"/>
      <c r="BO158" s="299"/>
      <c r="BP158" s="299"/>
      <c r="BQ158" s="299"/>
      <c r="BR158" s="299"/>
      <c r="BS158" s="299"/>
      <c r="BT158" s="299"/>
      <c r="BU158" s="299"/>
      <c r="BV158" s="299"/>
      <c r="BW158" s="299"/>
      <c r="BX158" s="299"/>
      <c r="BY158" s="299"/>
      <c r="BZ158" s="299"/>
      <c r="CA158" s="299"/>
      <c r="CB158" s="299"/>
      <c r="CC158" s="299"/>
      <c r="CD158" s="299"/>
      <c r="CE158" s="299"/>
      <c r="CF158" s="299"/>
      <c r="CG158" s="299"/>
      <c r="CH158" s="299"/>
      <c r="CI158" s="299"/>
      <c r="CJ158" s="299"/>
      <c r="CK158" s="299"/>
      <c r="CL158" s="299"/>
      <c r="CM158" s="299"/>
      <c r="CN158" s="299"/>
      <c r="CO158" s="299"/>
      <c r="CP158" s="299"/>
      <c r="CQ158" s="299"/>
      <c r="CR158" s="299"/>
      <c r="CS158" s="299"/>
      <c r="CT158" s="299"/>
      <c r="CU158" s="299"/>
      <c r="CV158" s="299"/>
      <c r="CW158" s="299"/>
      <c r="CX158" s="299"/>
      <c r="CY158" s="299"/>
      <c r="CZ158" s="299"/>
      <c r="DA158" s="299"/>
      <c r="DB158" s="299"/>
      <c r="DC158" s="299"/>
      <c r="DD158" s="299"/>
      <c r="DE158" s="299"/>
      <c r="DF158" s="299"/>
      <c r="DG158" s="299"/>
      <c r="DH158" s="299"/>
      <c r="DI158" s="299"/>
      <c r="DJ158" s="299"/>
      <c r="DK158" s="299"/>
      <c r="DL158" s="299"/>
      <c r="DM158" s="299"/>
      <c r="DN158" s="299"/>
      <c r="DO158" s="299"/>
      <c r="DP158" s="299"/>
      <c r="DQ158" s="299"/>
      <c r="DR158" s="299"/>
      <c r="DS158" s="299"/>
      <c r="DT158" s="299"/>
      <c r="DU158" s="299"/>
      <c r="DV158" s="299"/>
      <c r="DW158" s="299"/>
      <c r="DX158" s="299"/>
      <c r="DY158" s="299"/>
      <c r="DZ158" s="299"/>
      <c r="EA158" s="299"/>
      <c r="EB158" s="299"/>
      <c r="EC158" s="299"/>
      <c r="ED158" s="299"/>
      <c r="EE158" s="299"/>
      <c r="EF158" s="299"/>
      <c r="EG158" s="299"/>
      <c r="EH158" s="299"/>
      <c r="EI158" s="299"/>
      <c r="EJ158" s="299"/>
      <c r="EK158" s="299"/>
      <c r="EL158" s="299"/>
      <c r="EM158" s="299"/>
      <c r="EQ158" s="288"/>
      <c r="ER158" s="288"/>
      <c r="ES158" s="288"/>
      <c r="ET158" s="288"/>
      <c r="EU158" s="288"/>
      <c r="EV158" s="288"/>
      <c r="EW158" s="288"/>
      <c r="EX158" s="288"/>
      <c r="EY158" s="288"/>
      <c r="EZ158" s="288"/>
      <c r="FA158" s="288"/>
      <c r="FB158" s="288"/>
      <c r="FC158" s="288"/>
      <c r="FD158" s="288"/>
    </row>
    <row r="159" spans="1:160" s="287" customFormat="1" x14ac:dyDescent="0.35">
      <c r="A159" s="285"/>
      <c r="B159" s="285"/>
      <c r="C159" s="299"/>
      <c r="D159" s="299"/>
      <c r="E159" s="299"/>
      <c r="F159" s="299"/>
      <c r="G159" s="299"/>
      <c r="H159" s="299"/>
      <c r="I159" s="299"/>
      <c r="J159" s="299"/>
      <c r="K159" s="299"/>
      <c r="L159" s="299"/>
      <c r="M159" s="299"/>
      <c r="N159" s="299"/>
      <c r="O159" s="299"/>
      <c r="P159" s="299"/>
      <c r="Q159" s="299"/>
      <c r="R159" s="299"/>
      <c r="S159" s="299"/>
      <c r="T159" s="299"/>
      <c r="U159" s="299"/>
      <c r="V159" s="299"/>
      <c r="W159" s="299"/>
      <c r="X159" s="299"/>
      <c r="Y159" s="299"/>
      <c r="Z159" s="299"/>
      <c r="AA159" s="299"/>
      <c r="AB159" s="299"/>
      <c r="AC159" s="299"/>
      <c r="AD159" s="299"/>
      <c r="AE159" s="299"/>
      <c r="AF159" s="299"/>
      <c r="AG159" s="299"/>
      <c r="AH159" s="299"/>
      <c r="AI159" s="299"/>
      <c r="AJ159" s="299"/>
      <c r="AK159" s="299"/>
      <c r="AL159" s="299"/>
      <c r="AM159" s="299"/>
      <c r="AN159" s="299"/>
      <c r="AO159" s="299"/>
      <c r="AP159" s="299"/>
      <c r="AQ159" s="299"/>
      <c r="AR159" s="299"/>
      <c r="AS159" s="299"/>
      <c r="AT159" s="299"/>
      <c r="AU159" s="299"/>
      <c r="AV159" s="299"/>
      <c r="AW159" s="299"/>
      <c r="AX159" s="299"/>
      <c r="AY159" s="299"/>
      <c r="AZ159" s="299"/>
      <c r="BA159" s="299"/>
      <c r="BB159" s="299"/>
      <c r="BC159" s="299"/>
      <c r="BD159" s="299"/>
      <c r="BE159" s="299"/>
      <c r="BF159" s="299"/>
      <c r="BG159" s="299"/>
      <c r="BH159" s="299"/>
      <c r="BI159" s="299"/>
      <c r="BJ159" s="299"/>
      <c r="BK159" s="299"/>
      <c r="BL159" s="299"/>
      <c r="BM159" s="299"/>
      <c r="BN159" s="299"/>
      <c r="BO159" s="299"/>
      <c r="BP159" s="299"/>
      <c r="BQ159" s="299"/>
      <c r="BR159" s="299"/>
      <c r="BS159" s="299"/>
      <c r="BT159" s="299"/>
      <c r="BU159" s="299"/>
      <c r="BV159" s="299"/>
      <c r="BW159" s="299"/>
      <c r="BX159" s="299"/>
      <c r="BY159" s="299"/>
      <c r="BZ159" s="299"/>
      <c r="CA159" s="299"/>
      <c r="CB159" s="299"/>
      <c r="CC159" s="299"/>
      <c r="CD159" s="299"/>
      <c r="CE159" s="299"/>
      <c r="CF159" s="299"/>
      <c r="CG159" s="299"/>
      <c r="CH159" s="299"/>
      <c r="CI159" s="299"/>
      <c r="CJ159" s="299"/>
      <c r="CK159" s="299"/>
      <c r="CL159" s="299"/>
      <c r="CM159" s="299"/>
      <c r="CN159" s="299"/>
      <c r="CO159" s="299"/>
      <c r="CP159" s="299"/>
      <c r="CQ159" s="299"/>
      <c r="CR159" s="299"/>
      <c r="CS159" s="299"/>
      <c r="CT159" s="299"/>
      <c r="CU159" s="299"/>
      <c r="CV159" s="299"/>
      <c r="CW159" s="299"/>
      <c r="CX159" s="299"/>
      <c r="CY159" s="299"/>
      <c r="CZ159" s="299"/>
      <c r="DA159" s="299"/>
      <c r="DB159" s="299"/>
      <c r="DC159" s="299"/>
      <c r="DD159" s="299"/>
      <c r="DE159" s="299"/>
      <c r="DF159" s="299"/>
      <c r="DG159" s="299"/>
      <c r="DH159" s="299"/>
      <c r="DI159" s="299"/>
      <c r="DJ159" s="299"/>
      <c r="DK159" s="299"/>
      <c r="DL159" s="299"/>
      <c r="DM159" s="299"/>
      <c r="DN159" s="299"/>
      <c r="DO159" s="299"/>
      <c r="DP159" s="299"/>
      <c r="DQ159" s="299"/>
      <c r="DR159" s="299"/>
      <c r="DS159" s="299"/>
      <c r="DT159" s="299"/>
      <c r="DU159" s="299"/>
      <c r="DV159" s="299"/>
      <c r="DW159" s="299"/>
      <c r="DX159" s="299"/>
      <c r="DY159" s="299"/>
      <c r="DZ159" s="299"/>
      <c r="EA159" s="299"/>
      <c r="EB159" s="299"/>
      <c r="EC159" s="299"/>
      <c r="ED159" s="299"/>
      <c r="EE159" s="299"/>
      <c r="EF159" s="299"/>
      <c r="EG159" s="299"/>
      <c r="EH159" s="299"/>
      <c r="EI159" s="299"/>
      <c r="EJ159" s="299"/>
      <c r="EK159" s="299"/>
      <c r="EL159" s="299"/>
      <c r="EM159" s="299"/>
      <c r="EQ159" s="288"/>
      <c r="ER159" s="288"/>
      <c r="ES159" s="288"/>
      <c r="ET159" s="288"/>
      <c r="EU159" s="288"/>
      <c r="EV159" s="288"/>
      <c r="EW159" s="288"/>
      <c r="EX159" s="288"/>
      <c r="EY159" s="288"/>
      <c r="EZ159" s="288"/>
      <c r="FA159" s="288"/>
      <c r="FB159" s="288"/>
      <c r="FC159" s="288"/>
      <c r="FD159" s="288"/>
    </row>
    <row r="160" spans="1:160" s="287" customFormat="1" x14ac:dyDescent="0.35">
      <c r="A160" s="285"/>
      <c r="B160" s="285"/>
      <c r="C160" s="299"/>
      <c r="D160" s="299"/>
      <c r="E160" s="299"/>
      <c r="F160" s="299"/>
      <c r="G160" s="299"/>
      <c r="H160" s="299"/>
      <c r="I160" s="299"/>
      <c r="J160" s="299"/>
      <c r="K160" s="299"/>
      <c r="L160" s="299"/>
      <c r="M160" s="299"/>
      <c r="N160" s="299"/>
      <c r="O160" s="299"/>
      <c r="P160" s="299"/>
      <c r="Q160" s="299"/>
      <c r="R160" s="299"/>
      <c r="S160" s="299"/>
      <c r="T160" s="299"/>
      <c r="U160" s="299"/>
      <c r="V160" s="299"/>
      <c r="W160" s="299"/>
      <c r="X160" s="299"/>
      <c r="Y160" s="299"/>
      <c r="Z160" s="299"/>
      <c r="AA160" s="299"/>
      <c r="AB160" s="299"/>
      <c r="AC160" s="299"/>
      <c r="AD160" s="299"/>
      <c r="AE160" s="299"/>
      <c r="AF160" s="299"/>
      <c r="AG160" s="299"/>
      <c r="AH160" s="299"/>
      <c r="AI160" s="299"/>
      <c r="AJ160" s="299"/>
      <c r="AK160" s="299"/>
      <c r="AL160" s="299"/>
      <c r="AM160" s="299"/>
      <c r="AN160" s="299"/>
      <c r="AO160" s="299"/>
      <c r="AP160" s="299"/>
      <c r="AQ160" s="299"/>
      <c r="AR160" s="299"/>
      <c r="AS160" s="299"/>
      <c r="AT160" s="299"/>
      <c r="AU160" s="299"/>
      <c r="AV160" s="299"/>
      <c r="AW160" s="299"/>
      <c r="AX160" s="299"/>
      <c r="AY160" s="299"/>
      <c r="AZ160" s="299"/>
      <c r="BA160" s="299"/>
      <c r="BB160" s="299"/>
      <c r="BC160" s="299"/>
      <c r="BD160" s="299"/>
      <c r="BE160" s="299"/>
      <c r="BF160" s="299"/>
      <c r="BG160" s="299"/>
      <c r="BH160" s="299"/>
      <c r="BI160" s="299"/>
      <c r="BJ160" s="299"/>
      <c r="BK160" s="299"/>
      <c r="BL160" s="299"/>
      <c r="BM160" s="299"/>
      <c r="BN160" s="299"/>
      <c r="BO160" s="299"/>
      <c r="BP160" s="299"/>
      <c r="BQ160" s="299"/>
      <c r="BR160" s="299"/>
      <c r="BS160" s="299"/>
      <c r="BT160" s="299"/>
      <c r="BU160" s="299"/>
      <c r="BV160" s="299"/>
      <c r="BW160" s="299"/>
      <c r="BX160" s="299"/>
      <c r="BY160" s="299"/>
      <c r="BZ160" s="299"/>
      <c r="CA160" s="299"/>
      <c r="CB160" s="299"/>
      <c r="CC160" s="299"/>
      <c r="CD160" s="299"/>
      <c r="CE160" s="299"/>
      <c r="CF160" s="299"/>
      <c r="CG160" s="299"/>
      <c r="CH160" s="299"/>
      <c r="CI160" s="299"/>
      <c r="CJ160" s="299"/>
      <c r="CK160" s="299"/>
      <c r="CL160" s="299"/>
      <c r="CM160" s="299"/>
      <c r="CN160" s="299"/>
      <c r="CO160" s="299"/>
      <c r="CP160" s="299"/>
      <c r="CQ160" s="299"/>
      <c r="CR160" s="299"/>
      <c r="CS160" s="299"/>
      <c r="CT160" s="299"/>
      <c r="CU160" s="299"/>
      <c r="CV160" s="299"/>
      <c r="CW160" s="299"/>
      <c r="CX160" s="299"/>
      <c r="CY160" s="299"/>
      <c r="CZ160" s="299"/>
      <c r="DA160" s="299"/>
      <c r="DB160" s="299"/>
      <c r="DC160" s="299"/>
      <c r="DD160" s="299"/>
      <c r="DE160" s="299"/>
      <c r="DF160" s="299"/>
      <c r="DG160" s="299"/>
      <c r="DH160" s="299"/>
      <c r="DI160" s="299"/>
      <c r="DJ160" s="299"/>
      <c r="DK160" s="299"/>
      <c r="DL160" s="299"/>
      <c r="DM160" s="299"/>
      <c r="DN160" s="299"/>
      <c r="DO160" s="299"/>
      <c r="DP160" s="299"/>
      <c r="DQ160" s="299"/>
      <c r="DR160" s="299"/>
      <c r="DS160" s="299"/>
      <c r="DT160" s="299"/>
      <c r="DU160" s="299"/>
      <c r="DV160" s="299"/>
      <c r="DW160" s="299"/>
      <c r="DX160" s="299"/>
      <c r="DY160" s="299"/>
      <c r="DZ160" s="299"/>
      <c r="EA160" s="299"/>
      <c r="EB160" s="299"/>
      <c r="EC160" s="299"/>
      <c r="ED160" s="299"/>
      <c r="EE160" s="299"/>
      <c r="EF160" s="299"/>
      <c r="EG160" s="299"/>
      <c r="EH160" s="299"/>
      <c r="EI160" s="299"/>
      <c r="EJ160" s="299"/>
      <c r="EK160" s="299"/>
      <c r="EL160" s="299"/>
      <c r="EM160" s="299"/>
      <c r="EQ160" s="288"/>
      <c r="ER160" s="288"/>
      <c r="ES160" s="288"/>
      <c r="ET160" s="288"/>
      <c r="EU160" s="288"/>
      <c r="EV160" s="288"/>
      <c r="EW160" s="288"/>
      <c r="EX160" s="288"/>
      <c r="EY160" s="288"/>
      <c r="EZ160" s="288"/>
      <c r="FA160" s="288"/>
      <c r="FB160" s="288"/>
      <c r="FC160" s="288"/>
      <c r="FD160" s="288"/>
    </row>
    <row r="161" spans="1:160" s="287" customFormat="1" x14ac:dyDescent="0.35">
      <c r="A161" s="285"/>
      <c r="B161" s="285"/>
      <c r="C161" s="299"/>
      <c r="D161" s="299"/>
      <c r="E161" s="299"/>
      <c r="F161" s="299"/>
      <c r="G161" s="299"/>
      <c r="H161" s="299"/>
      <c r="I161" s="299"/>
      <c r="J161" s="299"/>
      <c r="K161" s="299"/>
      <c r="L161" s="299"/>
      <c r="M161" s="299"/>
      <c r="N161" s="299"/>
      <c r="O161" s="299"/>
      <c r="P161" s="299"/>
      <c r="Q161" s="299"/>
      <c r="R161" s="299"/>
      <c r="S161" s="299"/>
      <c r="T161" s="299"/>
      <c r="U161" s="299"/>
      <c r="V161" s="299"/>
      <c r="W161" s="299"/>
      <c r="X161" s="299"/>
      <c r="Y161" s="299"/>
      <c r="Z161" s="299"/>
      <c r="AA161" s="299"/>
      <c r="AB161" s="299"/>
      <c r="AC161" s="299"/>
      <c r="AD161" s="299"/>
      <c r="AE161" s="299"/>
      <c r="AF161" s="299"/>
      <c r="AG161" s="299"/>
      <c r="AH161" s="299"/>
      <c r="AI161" s="299"/>
      <c r="AJ161" s="299"/>
      <c r="AK161" s="299"/>
      <c r="AL161" s="299"/>
      <c r="AM161" s="299"/>
      <c r="AN161" s="299"/>
      <c r="AO161" s="299"/>
      <c r="AP161" s="299"/>
      <c r="AQ161" s="299"/>
      <c r="AR161" s="299"/>
      <c r="AS161" s="299"/>
      <c r="AT161" s="299"/>
      <c r="AU161" s="299"/>
      <c r="AV161" s="299"/>
      <c r="AW161" s="299"/>
      <c r="AX161" s="299"/>
      <c r="AY161" s="299"/>
      <c r="AZ161" s="299"/>
      <c r="BA161" s="299"/>
      <c r="BB161" s="299"/>
      <c r="BC161" s="299"/>
      <c r="BD161" s="299"/>
      <c r="BE161" s="299"/>
      <c r="BF161" s="299"/>
      <c r="BG161" s="299"/>
      <c r="BH161" s="299"/>
      <c r="BI161" s="299"/>
      <c r="BJ161" s="299"/>
      <c r="BK161" s="299"/>
      <c r="BL161" s="299"/>
      <c r="BM161" s="299"/>
      <c r="BN161" s="299"/>
      <c r="BO161" s="299"/>
      <c r="BP161" s="299"/>
      <c r="BQ161" s="299"/>
      <c r="BR161" s="299"/>
      <c r="BS161" s="299"/>
      <c r="BT161" s="299"/>
      <c r="BU161" s="299"/>
      <c r="BV161" s="299"/>
      <c r="BW161" s="299"/>
      <c r="BX161" s="299"/>
      <c r="BY161" s="299"/>
      <c r="BZ161" s="299"/>
      <c r="CA161" s="299"/>
      <c r="CB161" s="299"/>
      <c r="CC161" s="299"/>
      <c r="CD161" s="299"/>
      <c r="CE161" s="299"/>
      <c r="CF161" s="299"/>
      <c r="CG161" s="299"/>
      <c r="CH161" s="299"/>
      <c r="CI161" s="299"/>
      <c r="CJ161" s="299"/>
      <c r="CK161" s="299"/>
      <c r="CL161" s="299"/>
      <c r="CM161" s="299"/>
      <c r="CN161" s="299"/>
      <c r="CO161" s="299"/>
      <c r="CP161" s="299"/>
      <c r="CQ161" s="299"/>
      <c r="CR161" s="299"/>
      <c r="CS161" s="299"/>
      <c r="CT161" s="299"/>
      <c r="CU161" s="299"/>
      <c r="CV161" s="299"/>
      <c r="CW161" s="299"/>
      <c r="CX161" s="299"/>
      <c r="CY161" s="299"/>
      <c r="CZ161" s="299"/>
      <c r="DA161" s="299"/>
      <c r="DB161" s="299"/>
      <c r="DC161" s="299"/>
      <c r="DD161" s="299"/>
      <c r="DE161" s="299"/>
      <c r="DF161" s="299"/>
      <c r="DG161" s="299"/>
      <c r="DH161" s="299"/>
      <c r="DI161" s="299"/>
      <c r="DJ161" s="299"/>
      <c r="DK161" s="299"/>
      <c r="DL161" s="299"/>
      <c r="DM161" s="299"/>
      <c r="DN161" s="299"/>
      <c r="DO161" s="299"/>
      <c r="DP161" s="299"/>
      <c r="DQ161" s="299"/>
      <c r="DR161" s="299"/>
      <c r="DS161" s="299"/>
      <c r="DT161" s="299"/>
      <c r="DU161" s="299"/>
      <c r="DV161" s="299"/>
      <c r="DW161" s="299"/>
      <c r="DX161" s="299"/>
      <c r="DY161" s="299"/>
      <c r="DZ161" s="299"/>
      <c r="EA161" s="299"/>
      <c r="EB161" s="299"/>
      <c r="EC161" s="299"/>
      <c r="ED161" s="299"/>
      <c r="EE161" s="299"/>
      <c r="EF161" s="299"/>
      <c r="EG161" s="299"/>
      <c r="EH161" s="299"/>
      <c r="EI161" s="299"/>
      <c r="EJ161" s="299"/>
      <c r="EK161" s="299"/>
      <c r="EL161" s="299"/>
      <c r="EM161" s="299"/>
      <c r="EQ161" s="288"/>
      <c r="ER161" s="288"/>
      <c r="ES161" s="288"/>
      <c r="ET161" s="288"/>
      <c r="EU161" s="288"/>
      <c r="EV161" s="288"/>
      <c r="EW161" s="288"/>
      <c r="EX161" s="288"/>
      <c r="EY161" s="288"/>
      <c r="EZ161" s="288"/>
      <c r="FA161" s="288"/>
      <c r="FB161" s="288"/>
      <c r="FC161" s="288"/>
      <c r="FD161" s="288"/>
    </row>
    <row r="162" spans="1:160" s="287" customFormat="1" x14ac:dyDescent="0.35">
      <c r="A162" s="285"/>
      <c r="B162" s="285"/>
      <c r="C162" s="299"/>
      <c r="D162" s="299"/>
      <c r="E162" s="299"/>
      <c r="F162" s="299"/>
      <c r="G162" s="299"/>
      <c r="H162" s="299"/>
      <c r="I162" s="299"/>
      <c r="J162" s="299"/>
      <c r="K162" s="299"/>
      <c r="L162" s="299"/>
      <c r="M162" s="299"/>
      <c r="N162" s="299"/>
      <c r="O162" s="299"/>
      <c r="P162" s="299"/>
      <c r="Q162" s="299"/>
      <c r="R162" s="299"/>
      <c r="S162" s="299"/>
      <c r="T162" s="299"/>
      <c r="U162" s="299"/>
      <c r="V162" s="299"/>
      <c r="W162" s="299"/>
      <c r="X162" s="299"/>
      <c r="Y162" s="299"/>
      <c r="Z162" s="299"/>
      <c r="AA162" s="299"/>
      <c r="AB162" s="299"/>
      <c r="AC162" s="299"/>
      <c r="AD162" s="299"/>
      <c r="AE162" s="299"/>
      <c r="AF162" s="299"/>
      <c r="AG162" s="299"/>
      <c r="AH162" s="299"/>
      <c r="AI162" s="299"/>
      <c r="AJ162" s="299"/>
      <c r="AK162" s="299"/>
      <c r="AL162" s="299"/>
      <c r="AM162" s="299"/>
      <c r="AN162" s="299"/>
      <c r="AO162" s="299"/>
      <c r="AP162" s="299"/>
      <c r="AQ162" s="299"/>
      <c r="AR162" s="299"/>
      <c r="AS162" s="299"/>
      <c r="AT162" s="299"/>
      <c r="AU162" s="299"/>
      <c r="AV162" s="299"/>
      <c r="AW162" s="299"/>
      <c r="AX162" s="299"/>
      <c r="AY162" s="299"/>
      <c r="AZ162" s="299"/>
      <c r="BA162" s="299"/>
      <c r="BB162" s="299"/>
      <c r="BC162" s="299"/>
      <c r="BD162" s="299"/>
      <c r="BE162" s="299"/>
      <c r="BF162" s="299"/>
      <c r="BG162" s="299"/>
      <c r="BH162" s="299"/>
      <c r="BI162" s="299"/>
      <c r="BJ162" s="299"/>
      <c r="BK162" s="299"/>
      <c r="BL162" s="299"/>
      <c r="BM162" s="299"/>
      <c r="BN162" s="299"/>
      <c r="BO162" s="299"/>
      <c r="BP162" s="299"/>
      <c r="BQ162" s="299"/>
      <c r="BR162" s="299"/>
      <c r="BS162" s="299"/>
      <c r="BT162" s="299"/>
      <c r="BU162" s="299"/>
      <c r="BV162" s="299"/>
      <c r="BW162" s="299"/>
      <c r="BX162" s="299"/>
      <c r="BY162" s="299"/>
      <c r="BZ162" s="299"/>
      <c r="CA162" s="299"/>
      <c r="CB162" s="299"/>
      <c r="CC162" s="299"/>
      <c r="CD162" s="299"/>
      <c r="CE162" s="299"/>
      <c r="CF162" s="299"/>
      <c r="CG162" s="299"/>
      <c r="CH162" s="299"/>
      <c r="CI162" s="299"/>
      <c r="CJ162" s="299"/>
      <c r="CK162" s="299"/>
      <c r="CL162" s="299"/>
      <c r="CM162" s="299"/>
      <c r="CN162" s="299"/>
      <c r="CO162" s="299"/>
      <c r="CP162" s="299"/>
      <c r="CQ162" s="299"/>
      <c r="CR162" s="299"/>
      <c r="CS162" s="299"/>
      <c r="CT162" s="299"/>
      <c r="CU162" s="299"/>
      <c r="CV162" s="299"/>
      <c r="CW162" s="299"/>
      <c r="CX162" s="299"/>
      <c r="CY162" s="299"/>
      <c r="CZ162" s="299"/>
      <c r="DA162" s="299"/>
      <c r="DB162" s="299"/>
      <c r="DC162" s="299"/>
      <c r="DD162" s="299"/>
      <c r="DE162" s="299"/>
      <c r="DF162" s="299"/>
      <c r="DG162" s="299"/>
      <c r="DH162" s="299"/>
      <c r="DI162" s="299"/>
      <c r="DJ162" s="299"/>
      <c r="DK162" s="299"/>
      <c r="DL162" s="299"/>
      <c r="DM162" s="299"/>
      <c r="DN162" s="299"/>
      <c r="DO162" s="299"/>
      <c r="DP162" s="299"/>
      <c r="DQ162" s="299"/>
      <c r="DR162" s="299"/>
      <c r="DS162" s="299"/>
      <c r="DT162" s="299"/>
      <c r="DU162" s="299"/>
      <c r="DV162" s="299"/>
      <c r="DW162" s="299"/>
      <c r="DX162" s="299"/>
      <c r="DY162" s="299"/>
      <c r="DZ162" s="299"/>
      <c r="EA162" s="299"/>
      <c r="EB162" s="299"/>
      <c r="EC162" s="299"/>
      <c r="ED162" s="299"/>
      <c r="EE162" s="299"/>
      <c r="EF162" s="299"/>
      <c r="EG162" s="299"/>
      <c r="EH162" s="299"/>
      <c r="EI162" s="299"/>
      <c r="EJ162" s="299"/>
      <c r="EK162" s="299"/>
      <c r="EL162" s="299"/>
      <c r="EM162" s="299"/>
      <c r="EQ162" s="288"/>
      <c r="ER162" s="288"/>
      <c r="ES162" s="288"/>
      <c r="ET162" s="288"/>
      <c r="EU162" s="288"/>
      <c r="EV162" s="288"/>
      <c r="EW162" s="288"/>
      <c r="EX162" s="288"/>
      <c r="EY162" s="288"/>
      <c r="EZ162" s="288"/>
      <c r="FA162" s="288"/>
      <c r="FB162" s="288"/>
      <c r="FC162" s="288"/>
      <c r="FD162" s="288"/>
    </row>
    <row r="163" spans="1:160" s="287" customFormat="1" x14ac:dyDescent="0.35">
      <c r="A163" s="285"/>
      <c r="B163" s="285"/>
      <c r="C163" s="299"/>
      <c r="D163" s="299"/>
      <c r="E163" s="299"/>
      <c r="F163" s="299"/>
      <c r="G163" s="299"/>
      <c r="H163" s="299"/>
      <c r="I163" s="299"/>
      <c r="J163" s="299"/>
      <c r="K163" s="299"/>
      <c r="L163" s="299"/>
      <c r="M163" s="299"/>
      <c r="N163" s="299"/>
      <c r="O163" s="299"/>
      <c r="P163" s="299"/>
      <c r="Q163" s="299"/>
      <c r="R163" s="299"/>
      <c r="S163" s="299"/>
      <c r="T163" s="299"/>
      <c r="U163" s="299"/>
      <c r="V163" s="299"/>
      <c r="W163" s="299"/>
      <c r="X163" s="299"/>
      <c r="Y163" s="299"/>
      <c r="Z163" s="299"/>
      <c r="AA163" s="299"/>
      <c r="AB163" s="299"/>
      <c r="AC163" s="299"/>
      <c r="AD163" s="299"/>
      <c r="AE163" s="299"/>
      <c r="AF163" s="299"/>
      <c r="AG163" s="299"/>
      <c r="AH163" s="299"/>
      <c r="AI163" s="299"/>
      <c r="AJ163" s="299"/>
      <c r="AK163" s="299"/>
      <c r="AL163" s="299"/>
      <c r="AM163" s="299"/>
      <c r="AN163" s="299"/>
      <c r="AO163" s="299"/>
      <c r="AP163" s="299"/>
      <c r="AQ163" s="299"/>
      <c r="AR163" s="299"/>
      <c r="AS163" s="299"/>
      <c r="AT163" s="299"/>
      <c r="AU163" s="299"/>
      <c r="AV163" s="299"/>
      <c r="AW163" s="299"/>
      <c r="AX163" s="299"/>
      <c r="AY163" s="299"/>
      <c r="AZ163" s="299"/>
      <c r="BA163" s="299"/>
      <c r="BB163" s="299"/>
      <c r="BC163" s="299"/>
      <c r="BD163" s="299"/>
      <c r="BE163" s="299"/>
      <c r="BF163" s="299"/>
      <c r="BG163" s="299"/>
      <c r="BH163" s="299"/>
      <c r="BI163" s="299"/>
      <c r="BJ163" s="299"/>
      <c r="BK163" s="299"/>
      <c r="BL163" s="299"/>
      <c r="BM163" s="299"/>
      <c r="BN163" s="299"/>
      <c r="BO163" s="299"/>
      <c r="BP163" s="299"/>
      <c r="BQ163" s="299"/>
      <c r="BR163" s="299"/>
      <c r="BS163" s="299"/>
      <c r="BT163" s="299"/>
      <c r="BU163" s="299"/>
      <c r="BV163" s="299"/>
      <c r="BW163" s="299"/>
      <c r="BX163" s="299"/>
      <c r="BY163" s="299"/>
      <c r="BZ163" s="299"/>
      <c r="CA163" s="299"/>
      <c r="CB163" s="299"/>
      <c r="CC163" s="299"/>
      <c r="CD163" s="299"/>
      <c r="CE163" s="299"/>
      <c r="CF163" s="299"/>
      <c r="CG163" s="299"/>
      <c r="CH163" s="299"/>
      <c r="CI163" s="299"/>
      <c r="CJ163" s="299"/>
      <c r="CK163" s="299"/>
      <c r="CL163" s="299"/>
      <c r="CM163" s="299"/>
      <c r="CN163" s="299"/>
      <c r="CO163" s="299"/>
      <c r="CP163" s="299"/>
      <c r="CQ163" s="299"/>
      <c r="CR163" s="299"/>
      <c r="CS163" s="299"/>
      <c r="CT163" s="299"/>
      <c r="CU163" s="299"/>
      <c r="CV163" s="299"/>
      <c r="CW163" s="299"/>
      <c r="CX163" s="299"/>
      <c r="CY163" s="299"/>
      <c r="CZ163" s="299"/>
      <c r="DA163" s="299"/>
      <c r="DB163" s="299"/>
      <c r="DC163" s="299"/>
      <c r="DD163" s="299"/>
      <c r="DE163" s="299"/>
      <c r="DF163" s="299"/>
      <c r="DG163" s="299"/>
      <c r="DH163" s="299"/>
      <c r="DI163" s="299"/>
      <c r="DJ163" s="299"/>
      <c r="DK163" s="299"/>
      <c r="DL163" s="299"/>
      <c r="DM163" s="299"/>
      <c r="DN163" s="299"/>
      <c r="DO163" s="299"/>
      <c r="DP163" s="299"/>
      <c r="DQ163" s="299"/>
      <c r="DR163" s="299"/>
      <c r="DS163" s="299"/>
      <c r="DT163" s="299"/>
      <c r="DU163" s="299"/>
      <c r="DV163" s="299"/>
      <c r="DW163" s="299"/>
      <c r="DX163" s="299"/>
      <c r="DY163" s="299"/>
      <c r="DZ163" s="299"/>
      <c r="EA163" s="299"/>
      <c r="EB163" s="299"/>
      <c r="EC163" s="299"/>
      <c r="ED163" s="299"/>
      <c r="EE163" s="299"/>
      <c r="EF163" s="299"/>
      <c r="EG163" s="299"/>
      <c r="EH163" s="299"/>
      <c r="EI163" s="299"/>
      <c r="EJ163" s="299"/>
      <c r="EK163" s="299"/>
      <c r="EL163" s="299"/>
      <c r="EM163" s="299"/>
      <c r="EQ163" s="288"/>
      <c r="ER163" s="288"/>
      <c r="ES163" s="288"/>
      <c r="ET163" s="288"/>
      <c r="EU163" s="288"/>
      <c r="EV163" s="288"/>
      <c r="EW163" s="288"/>
      <c r="EX163" s="288"/>
      <c r="EY163" s="288"/>
      <c r="EZ163" s="288"/>
      <c r="FA163" s="288"/>
      <c r="FB163" s="288"/>
      <c r="FC163" s="288"/>
      <c r="FD163" s="288"/>
    </row>
    <row r="164" spans="1:160" s="287" customFormat="1" x14ac:dyDescent="0.35">
      <c r="A164" s="285"/>
      <c r="B164" s="285"/>
      <c r="C164" s="299"/>
      <c r="D164" s="299"/>
      <c r="E164" s="299"/>
      <c r="F164" s="299"/>
      <c r="G164" s="299"/>
      <c r="H164" s="299"/>
      <c r="I164" s="299"/>
      <c r="J164" s="299"/>
      <c r="K164" s="299"/>
      <c r="L164" s="299"/>
      <c r="M164" s="299"/>
      <c r="N164" s="299"/>
      <c r="O164" s="299"/>
      <c r="P164" s="299"/>
      <c r="Q164" s="299"/>
      <c r="R164" s="299"/>
      <c r="S164" s="299"/>
      <c r="T164" s="299"/>
      <c r="U164" s="299"/>
      <c r="V164" s="299"/>
      <c r="W164" s="299"/>
      <c r="X164" s="299"/>
      <c r="Y164" s="299"/>
      <c r="Z164" s="299"/>
      <c r="AA164" s="299"/>
      <c r="AB164" s="299"/>
      <c r="AC164" s="299"/>
      <c r="AD164" s="299"/>
      <c r="AE164" s="299"/>
      <c r="AF164" s="299"/>
      <c r="AG164" s="299"/>
      <c r="AH164" s="299"/>
      <c r="AI164" s="299"/>
      <c r="AJ164" s="299"/>
      <c r="AK164" s="299"/>
      <c r="AL164" s="299"/>
      <c r="AM164" s="299"/>
      <c r="AN164" s="299"/>
      <c r="AO164" s="299"/>
      <c r="AP164" s="299"/>
      <c r="AQ164" s="299"/>
      <c r="AR164" s="299"/>
      <c r="AS164" s="299"/>
      <c r="AT164" s="299"/>
      <c r="AU164" s="299"/>
      <c r="AV164" s="299"/>
      <c r="AW164" s="299"/>
      <c r="AX164" s="299"/>
      <c r="AY164" s="299"/>
      <c r="AZ164" s="299"/>
      <c r="BA164" s="299"/>
      <c r="BB164" s="299"/>
      <c r="BC164" s="299"/>
      <c r="BD164" s="299"/>
      <c r="BE164" s="299"/>
      <c r="BF164" s="299"/>
      <c r="BG164" s="299"/>
      <c r="BH164" s="299"/>
      <c r="BI164" s="299"/>
      <c r="BJ164" s="299"/>
      <c r="BK164" s="299"/>
      <c r="BL164" s="299"/>
      <c r="BM164" s="299"/>
      <c r="BN164" s="299"/>
      <c r="BO164" s="299"/>
      <c r="BP164" s="299"/>
      <c r="BQ164" s="299"/>
      <c r="BR164" s="299"/>
      <c r="BS164" s="299"/>
      <c r="BT164" s="299"/>
      <c r="BU164" s="299"/>
      <c r="BV164" s="299"/>
      <c r="BW164" s="299"/>
      <c r="BX164" s="299"/>
      <c r="BY164" s="299"/>
      <c r="BZ164" s="299"/>
      <c r="CA164" s="299"/>
      <c r="CB164" s="299"/>
      <c r="CC164" s="299"/>
      <c r="CD164" s="299"/>
      <c r="CE164" s="299"/>
      <c r="CF164" s="299"/>
      <c r="CG164" s="299"/>
      <c r="CH164" s="299"/>
      <c r="CI164" s="299"/>
      <c r="CJ164" s="299"/>
      <c r="CK164" s="299"/>
      <c r="CL164" s="299"/>
      <c r="CM164" s="299"/>
      <c r="CN164" s="299"/>
      <c r="CO164" s="299"/>
      <c r="CP164" s="299"/>
      <c r="CQ164" s="299"/>
      <c r="CR164" s="299"/>
      <c r="CS164" s="299"/>
      <c r="CT164" s="299"/>
      <c r="CU164" s="299"/>
      <c r="CV164" s="299"/>
      <c r="CW164" s="299"/>
      <c r="CX164" s="299"/>
      <c r="CY164" s="299"/>
      <c r="CZ164" s="299"/>
      <c r="DA164" s="299"/>
      <c r="DB164" s="299"/>
      <c r="DC164" s="299"/>
      <c r="DD164" s="299"/>
      <c r="DE164" s="299"/>
      <c r="DF164" s="299"/>
      <c r="DG164" s="299"/>
      <c r="DH164" s="299"/>
      <c r="DI164" s="299"/>
      <c r="DJ164" s="299"/>
      <c r="DK164" s="299"/>
      <c r="DL164" s="299"/>
      <c r="DM164" s="299"/>
      <c r="DN164" s="299"/>
      <c r="DO164" s="299"/>
      <c r="DP164" s="299"/>
      <c r="DQ164" s="299"/>
      <c r="DR164" s="299"/>
      <c r="DS164" s="299"/>
      <c r="DT164" s="299"/>
      <c r="DU164" s="299"/>
      <c r="DV164" s="299"/>
      <c r="DW164" s="299"/>
      <c r="DX164" s="299"/>
      <c r="DY164" s="299"/>
      <c r="DZ164" s="299"/>
      <c r="EA164" s="299"/>
      <c r="EB164" s="299"/>
      <c r="EC164" s="299"/>
      <c r="ED164" s="299"/>
      <c r="EE164" s="299"/>
      <c r="EF164" s="299"/>
      <c r="EG164" s="299"/>
      <c r="EH164" s="299"/>
      <c r="EI164" s="299"/>
      <c r="EJ164" s="299"/>
      <c r="EK164" s="299"/>
      <c r="EL164" s="299"/>
      <c r="EM164" s="299"/>
      <c r="EQ164" s="288"/>
      <c r="ER164" s="288"/>
      <c r="ES164" s="288"/>
      <c r="ET164" s="288"/>
      <c r="EU164" s="288"/>
      <c r="EV164" s="288"/>
      <c r="EW164" s="288"/>
      <c r="EX164" s="288"/>
      <c r="EY164" s="288"/>
      <c r="EZ164" s="288"/>
      <c r="FA164" s="288"/>
      <c r="FB164" s="288"/>
      <c r="FC164" s="288"/>
      <c r="FD164" s="288"/>
    </row>
    <row r="165" spans="1:160" s="287" customFormat="1" x14ac:dyDescent="0.35">
      <c r="A165" s="285"/>
      <c r="B165" s="285"/>
      <c r="C165" s="299"/>
      <c r="D165" s="299"/>
      <c r="E165" s="299"/>
      <c r="F165" s="299"/>
      <c r="G165" s="299"/>
      <c r="H165" s="299"/>
      <c r="I165" s="299"/>
      <c r="J165" s="299"/>
      <c r="K165" s="299"/>
      <c r="L165" s="299"/>
      <c r="M165" s="299"/>
      <c r="N165" s="299"/>
      <c r="O165" s="299"/>
      <c r="P165" s="299"/>
      <c r="Q165" s="299"/>
      <c r="R165" s="299"/>
      <c r="S165" s="299"/>
      <c r="T165" s="299"/>
      <c r="U165" s="299"/>
      <c r="V165" s="299"/>
      <c r="W165" s="299"/>
      <c r="X165" s="299"/>
      <c r="Y165" s="299"/>
      <c r="Z165" s="299"/>
      <c r="AA165" s="299"/>
      <c r="AB165" s="299"/>
      <c r="AC165" s="299"/>
      <c r="AD165" s="299"/>
      <c r="AE165" s="299"/>
      <c r="AF165" s="299"/>
      <c r="AG165" s="299"/>
      <c r="AH165" s="299"/>
      <c r="AI165" s="299"/>
      <c r="AJ165" s="299"/>
      <c r="AK165" s="299"/>
      <c r="AL165" s="299"/>
      <c r="AM165" s="299"/>
      <c r="AN165" s="299"/>
      <c r="AO165" s="299"/>
      <c r="AP165" s="299"/>
      <c r="AQ165" s="299"/>
      <c r="AR165" s="299"/>
      <c r="AS165" s="299"/>
      <c r="AT165" s="299"/>
      <c r="AU165" s="299"/>
      <c r="AV165" s="299"/>
      <c r="AW165" s="299"/>
      <c r="AX165" s="299"/>
      <c r="AY165" s="299"/>
      <c r="AZ165" s="299"/>
      <c r="BA165" s="299"/>
      <c r="BB165" s="299"/>
      <c r="BC165" s="299"/>
      <c r="BD165" s="299"/>
      <c r="BE165" s="299"/>
      <c r="BF165" s="299"/>
      <c r="BG165" s="299"/>
      <c r="BH165" s="299"/>
      <c r="BI165" s="299"/>
      <c r="BJ165" s="299"/>
      <c r="BK165" s="299"/>
      <c r="BL165" s="299"/>
      <c r="BM165" s="299"/>
      <c r="BN165" s="299"/>
      <c r="BO165" s="299"/>
      <c r="BP165" s="299"/>
      <c r="BQ165" s="299"/>
      <c r="BR165" s="299"/>
      <c r="BS165" s="299"/>
      <c r="BT165" s="299"/>
      <c r="BU165" s="299"/>
      <c r="BV165" s="299"/>
      <c r="BW165" s="299"/>
      <c r="BX165" s="299"/>
      <c r="BY165" s="299"/>
      <c r="BZ165" s="299"/>
      <c r="CA165" s="299"/>
      <c r="CB165" s="299"/>
      <c r="CC165" s="299"/>
      <c r="CD165" s="299"/>
      <c r="CE165" s="299"/>
      <c r="CF165" s="299"/>
      <c r="CG165" s="299"/>
      <c r="CH165" s="299"/>
      <c r="CI165" s="299"/>
      <c r="CJ165" s="299"/>
      <c r="CK165" s="299"/>
      <c r="CL165" s="299"/>
      <c r="CM165" s="299"/>
      <c r="CN165" s="299"/>
      <c r="CO165" s="299"/>
      <c r="CP165" s="299"/>
      <c r="CQ165" s="299"/>
      <c r="CR165" s="299"/>
      <c r="CS165" s="299"/>
      <c r="CT165" s="299"/>
      <c r="CU165" s="299"/>
      <c r="CV165" s="299"/>
      <c r="CW165" s="299"/>
      <c r="CX165" s="299"/>
      <c r="CY165" s="299"/>
      <c r="CZ165" s="299"/>
      <c r="DA165" s="299"/>
      <c r="DB165" s="299"/>
      <c r="DC165" s="299"/>
      <c r="DD165" s="299"/>
      <c r="DE165" s="299"/>
      <c r="DF165" s="299"/>
      <c r="DG165" s="299"/>
      <c r="DH165" s="299"/>
      <c r="DI165" s="299"/>
      <c r="DJ165" s="299"/>
      <c r="DK165" s="299"/>
      <c r="DL165" s="299"/>
      <c r="DM165" s="299"/>
      <c r="DN165" s="299"/>
      <c r="DO165" s="299"/>
      <c r="DP165" s="299"/>
      <c r="DQ165" s="299"/>
      <c r="DR165" s="299"/>
      <c r="DS165" s="299"/>
      <c r="DT165" s="299"/>
      <c r="DU165" s="299"/>
      <c r="DV165" s="299"/>
      <c r="DW165" s="299"/>
      <c r="DX165" s="299"/>
      <c r="DY165" s="299"/>
      <c r="DZ165" s="299"/>
      <c r="EA165" s="299"/>
      <c r="EB165" s="299"/>
      <c r="EC165" s="299"/>
      <c r="ED165" s="299"/>
      <c r="EE165" s="299"/>
      <c r="EF165" s="299"/>
      <c r="EG165" s="299"/>
      <c r="EH165" s="299"/>
      <c r="EI165" s="299"/>
      <c r="EJ165" s="299"/>
      <c r="EK165" s="299"/>
      <c r="EL165" s="299"/>
      <c r="EM165" s="299"/>
      <c r="EQ165" s="288"/>
      <c r="ER165" s="288"/>
      <c r="ES165" s="288"/>
      <c r="ET165" s="288"/>
      <c r="EU165" s="288"/>
      <c r="EV165" s="288"/>
      <c r="EW165" s="288"/>
      <c r="EX165" s="288"/>
      <c r="EY165" s="288"/>
      <c r="EZ165" s="288"/>
      <c r="FA165" s="288"/>
      <c r="FB165" s="288"/>
      <c r="FC165" s="288"/>
      <c r="FD165" s="288"/>
    </row>
    <row r="166" spans="1:160" s="287" customFormat="1" x14ac:dyDescent="0.35">
      <c r="A166" s="285"/>
      <c r="B166" s="285"/>
      <c r="C166" s="299"/>
      <c r="D166" s="299"/>
      <c r="E166" s="299"/>
      <c r="F166" s="299"/>
      <c r="G166" s="299"/>
      <c r="H166" s="299"/>
      <c r="I166" s="299"/>
      <c r="J166" s="299"/>
      <c r="K166" s="299"/>
      <c r="L166" s="299"/>
      <c r="M166" s="299"/>
      <c r="N166" s="299"/>
      <c r="O166" s="299"/>
      <c r="P166" s="299"/>
      <c r="Q166" s="299"/>
      <c r="R166" s="299"/>
      <c r="S166" s="299"/>
      <c r="T166" s="299"/>
      <c r="U166" s="299"/>
      <c r="V166" s="299"/>
      <c r="W166" s="299"/>
      <c r="X166" s="299"/>
      <c r="Y166" s="299"/>
      <c r="Z166" s="299"/>
      <c r="AA166" s="299"/>
      <c r="AB166" s="299"/>
      <c r="AC166" s="299"/>
      <c r="AD166" s="299"/>
      <c r="AE166" s="299"/>
      <c r="AF166" s="299"/>
      <c r="AG166" s="299"/>
      <c r="AH166" s="299"/>
      <c r="AI166" s="299"/>
      <c r="AJ166" s="299"/>
      <c r="AK166" s="299"/>
      <c r="AL166" s="299"/>
      <c r="AM166" s="299"/>
      <c r="AN166" s="299"/>
      <c r="AO166" s="299"/>
      <c r="AP166" s="299"/>
      <c r="AQ166" s="299"/>
      <c r="AR166" s="299"/>
      <c r="AS166" s="299"/>
      <c r="AT166" s="299"/>
      <c r="AU166" s="299"/>
      <c r="AV166" s="299"/>
      <c r="AW166" s="299"/>
      <c r="AX166" s="299"/>
      <c r="AY166" s="299"/>
      <c r="AZ166" s="299"/>
      <c r="BA166" s="299"/>
      <c r="BB166" s="299"/>
      <c r="BC166" s="299"/>
      <c r="BD166" s="299"/>
      <c r="BE166" s="299"/>
      <c r="BF166" s="299"/>
      <c r="BG166" s="299"/>
      <c r="BH166" s="299"/>
      <c r="BI166" s="299"/>
      <c r="BJ166" s="299"/>
      <c r="BK166" s="299"/>
      <c r="BL166" s="299"/>
      <c r="BM166" s="299"/>
      <c r="BN166" s="299"/>
      <c r="BO166" s="299"/>
      <c r="BP166" s="299"/>
      <c r="BQ166" s="299"/>
      <c r="BR166" s="299"/>
      <c r="BS166" s="299"/>
      <c r="BT166" s="299"/>
      <c r="BU166" s="299"/>
      <c r="BV166" s="299"/>
      <c r="BW166" s="299"/>
      <c r="BX166" s="299"/>
      <c r="BY166" s="299"/>
      <c r="BZ166" s="299"/>
      <c r="CA166" s="299"/>
      <c r="CB166" s="299"/>
      <c r="CC166" s="299"/>
      <c r="CD166" s="299"/>
      <c r="CE166" s="299"/>
      <c r="CF166" s="299"/>
      <c r="CG166" s="299"/>
      <c r="CH166" s="299"/>
      <c r="CI166" s="299"/>
      <c r="CJ166" s="299"/>
      <c r="CK166" s="299"/>
      <c r="CL166" s="299"/>
      <c r="CM166" s="299"/>
      <c r="CN166" s="299"/>
      <c r="CO166" s="299"/>
      <c r="CP166" s="299"/>
      <c r="CQ166" s="299"/>
      <c r="CR166" s="299"/>
      <c r="CS166" s="299"/>
      <c r="CT166" s="299"/>
      <c r="CU166" s="299"/>
      <c r="CV166" s="299"/>
      <c r="CW166" s="299"/>
      <c r="CX166" s="299"/>
      <c r="CY166" s="299"/>
      <c r="CZ166" s="299"/>
      <c r="DA166" s="299"/>
      <c r="DB166" s="299"/>
      <c r="DC166" s="299"/>
      <c r="DD166" s="299"/>
      <c r="DE166" s="299"/>
      <c r="DF166" s="299"/>
      <c r="DG166" s="299"/>
      <c r="DH166" s="299"/>
      <c r="DI166" s="299"/>
      <c r="DJ166" s="299"/>
      <c r="DK166" s="299"/>
      <c r="DL166" s="299"/>
      <c r="DM166" s="299"/>
      <c r="DN166" s="299"/>
      <c r="DO166" s="299"/>
      <c r="DP166" s="299"/>
      <c r="DQ166" s="299"/>
      <c r="DR166" s="299"/>
      <c r="DS166" s="299"/>
      <c r="DT166" s="299"/>
      <c r="DU166" s="299"/>
      <c r="DV166" s="299"/>
      <c r="DW166" s="299"/>
      <c r="DX166" s="299"/>
      <c r="DY166" s="299"/>
      <c r="DZ166" s="299"/>
      <c r="EA166" s="299"/>
      <c r="EB166" s="299"/>
      <c r="EC166" s="299"/>
      <c r="ED166" s="299"/>
      <c r="EE166" s="299"/>
      <c r="EF166" s="299"/>
      <c r="EG166" s="299"/>
      <c r="EH166" s="299"/>
      <c r="EI166" s="299"/>
      <c r="EJ166" s="299"/>
      <c r="EK166" s="299"/>
      <c r="EL166" s="299"/>
      <c r="EM166" s="299"/>
      <c r="EQ166" s="288"/>
      <c r="ER166" s="288"/>
      <c r="ES166" s="288"/>
      <c r="ET166" s="288"/>
      <c r="EU166" s="288"/>
      <c r="EV166" s="288"/>
      <c r="EW166" s="288"/>
      <c r="EX166" s="288"/>
      <c r="EY166" s="288"/>
      <c r="EZ166" s="288"/>
      <c r="FA166" s="288"/>
      <c r="FB166" s="288"/>
      <c r="FC166" s="288"/>
      <c r="FD166" s="288"/>
    </row>
    <row r="167" spans="1:160" s="287" customFormat="1" x14ac:dyDescent="0.35">
      <c r="A167" s="285"/>
      <c r="B167" s="285"/>
      <c r="C167" s="299"/>
      <c r="D167" s="299"/>
      <c r="E167" s="299"/>
      <c r="F167" s="299"/>
      <c r="G167" s="299"/>
      <c r="H167" s="299"/>
      <c r="I167" s="299"/>
      <c r="J167" s="299"/>
      <c r="K167" s="299"/>
      <c r="L167" s="299"/>
      <c r="M167" s="299"/>
      <c r="N167" s="299"/>
      <c r="O167" s="299"/>
      <c r="P167" s="299"/>
      <c r="Q167" s="299"/>
      <c r="R167" s="299"/>
      <c r="S167" s="299"/>
      <c r="T167" s="299"/>
      <c r="U167" s="299"/>
      <c r="V167" s="299"/>
      <c r="W167" s="299"/>
      <c r="X167" s="299"/>
      <c r="Y167" s="299"/>
      <c r="Z167" s="299"/>
      <c r="AA167" s="299"/>
      <c r="AB167" s="299"/>
      <c r="AC167" s="299"/>
      <c r="AD167" s="299"/>
      <c r="AE167" s="299"/>
      <c r="AF167" s="299"/>
      <c r="AG167" s="299"/>
      <c r="AH167" s="299"/>
      <c r="AI167" s="299"/>
      <c r="AJ167" s="299"/>
      <c r="AK167" s="299"/>
      <c r="AL167" s="299"/>
      <c r="AM167" s="299"/>
      <c r="AN167" s="299"/>
      <c r="AO167" s="299"/>
      <c r="AP167" s="299"/>
      <c r="AQ167" s="299"/>
      <c r="AR167" s="299"/>
      <c r="AS167" s="299"/>
      <c r="AT167" s="299"/>
      <c r="AU167" s="299"/>
      <c r="AV167" s="299"/>
      <c r="AW167" s="299"/>
      <c r="AX167" s="299"/>
      <c r="AY167" s="299"/>
      <c r="AZ167" s="299"/>
      <c r="BA167" s="299"/>
      <c r="BB167" s="299"/>
      <c r="BC167" s="299"/>
      <c r="BD167" s="299"/>
      <c r="BE167" s="299"/>
      <c r="BF167" s="299"/>
      <c r="BG167" s="299"/>
      <c r="BH167" s="299"/>
      <c r="BI167" s="299"/>
      <c r="BJ167" s="299"/>
      <c r="BK167" s="299"/>
      <c r="BL167" s="299"/>
      <c r="BM167" s="299"/>
      <c r="BN167" s="299"/>
      <c r="BO167" s="299"/>
      <c r="BP167" s="299"/>
      <c r="BQ167" s="299"/>
      <c r="BR167" s="299"/>
      <c r="BS167" s="299"/>
      <c r="BT167" s="299"/>
      <c r="BU167" s="299"/>
      <c r="BV167" s="299"/>
      <c r="BW167" s="299"/>
      <c r="BX167" s="299"/>
      <c r="BY167" s="299"/>
      <c r="BZ167" s="299"/>
      <c r="CA167" s="299"/>
      <c r="CB167" s="299"/>
      <c r="CC167" s="299"/>
      <c r="CD167" s="299"/>
      <c r="CE167" s="299"/>
      <c r="CF167" s="299"/>
      <c r="CG167" s="299"/>
      <c r="CH167" s="299"/>
      <c r="CI167" s="299"/>
      <c r="CJ167" s="299"/>
      <c r="CK167" s="299"/>
      <c r="CL167" s="299"/>
      <c r="CM167" s="299"/>
      <c r="CN167" s="299"/>
      <c r="CO167" s="299"/>
      <c r="CP167" s="299"/>
      <c r="CQ167" s="299"/>
      <c r="CR167" s="299"/>
      <c r="CS167" s="299"/>
      <c r="CT167" s="299"/>
      <c r="CU167" s="299"/>
      <c r="CV167" s="299"/>
      <c r="CW167" s="299"/>
      <c r="CX167" s="299"/>
      <c r="CY167" s="299"/>
      <c r="CZ167" s="299"/>
      <c r="DA167" s="299"/>
      <c r="DB167" s="299"/>
      <c r="DC167" s="299"/>
      <c r="DD167" s="299"/>
      <c r="DE167" s="299"/>
      <c r="DF167" s="299"/>
      <c r="DG167" s="299"/>
      <c r="DH167" s="299"/>
      <c r="DI167" s="299"/>
      <c r="DJ167" s="299"/>
      <c r="DK167" s="299"/>
      <c r="DL167" s="299"/>
      <c r="DM167" s="299"/>
      <c r="DN167" s="299"/>
      <c r="DO167" s="299"/>
      <c r="DP167" s="299"/>
      <c r="DQ167" s="299"/>
      <c r="DR167" s="299"/>
      <c r="DS167" s="299"/>
      <c r="DT167" s="299"/>
      <c r="DU167" s="299"/>
      <c r="DV167" s="299"/>
      <c r="DW167" s="299"/>
      <c r="DX167" s="299"/>
      <c r="DY167" s="299"/>
      <c r="DZ167" s="299"/>
      <c r="EA167" s="299"/>
      <c r="EB167" s="299"/>
      <c r="EC167" s="299"/>
      <c r="ED167" s="299"/>
      <c r="EE167" s="299"/>
      <c r="EF167" s="299"/>
      <c r="EG167" s="299"/>
      <c r="EH167" s="299"/>
      <c r="EI167" s="299"/>
      <c r="EJ167" s="299"/>
      <c r="EK167" s="299"/>
      <c r="EL167" s="299"/>
      <c r="EM167" s="299"/>
      <c r="EQ167" s="288"/>
      <c r="ER167" s="288"/>
      <c r="ES167" s="288"/>
      <c r="ET167" s="288"/>
      <c r="EU167" s="288"/>
      <c r="EV167" s="288"/>
      <c r="EW167" s="288"/>
      <c r="EX167" s="288"/>
      <c r="EY167" s="288"/>
      <c r="EZ167" s="288"/>
      <c r="FA167" s="288"/>
      <c r="FB167" s="288"/>
      <c r="FC167" s="288"/>
      <c r="FD167" s="288"/>
    </row>
    <row r="168" spans="1:160" s="287" customFormat="1" x14ac:dyDescent="0.35">
      <c r="A168" s="285"/>
      <c r="B168" s="285"/>
      <c r="C168" s="299"/>
      <c r="D168" s="299"/>
      <c r="E168" s="299"/>
      <c r="F168" s="299"/>
      <c r="G168" s="299"/>
      <c r="H168" s="299"/>
      <c r="I168" s="299"/>
      <c r="J168" s="299"/>
      <c r="K168" s="299"/>
      <c r="L168" s="299"/>
      <c r="M168" s="299"/>
      <c r="N168" s="299"/>
      <c r="O168" s="299"/>
      <c r="P168" s="299"/>
      <c r="Q168" s="299"/>
      <c r="R168" s="299"/>
      <c r="S168" s="299"/>
      <c r="T168" s="299"/>
      <c r="U168" s="299"/>
      <c r="V168" s="299"/>
      <c r="W168" s="299"/>
      <c r="X168" s="299"/>
      <c r="Y168" s="299"/>
      <c r="Z168" s="299"/>
      <c r="AA168" s="299"/>
      <c r="AB168" s="299"/>
      <c r="AC168" s="299"/>
      <c r="AD168" s="299"/>
      <c r="AE168" s="299"/>
      <c r="AF168" s="299"/>
      <c r="AG168" s="299"/>
      <c r="AH168" s="299"/>
      <c r="AI168" s="299"/>
      <c r="AJ168" s="299"/>
      <c r="AK168" s="299"/>
      <c r="AL168" s="299"/>
      <c r="AM168" s="299"/>
      <c r="AN168" s="299"/>
      <c r="AO168" s="299"/>
      <c r="AP168" s="299"/>
      <c r="AQ168" s="299"/>
      <c r="AR168" s="299"/>
      <c r="AS168" s="299"/>
      <c r="AT168" s="299"/>
      <c r="AU168" s="299"/>
      <c r="AV168" s="299"/>
      <c r="AW168" s="299"/>
      <c r="AX168" s="299"/>
      <c r="AY168" s="299"/>
      <c r="AZ168" s="299"/>
      <c r="BA168" s="299"/>
      <c r="BB168" s="299"/>
      <c r="BC168" s="299"/>
      <c r="BD168" s="299"/>
      <c r="BE168" s="299"/>
      <c r="BF168" s="299"/>
      <c r="BG168" s="299"/>
      <c r="BH168" s="299"/>
      <c r="BI168" s="299"/>
      <c r="BJ168" s="299"/>
      <c r="BK168" s="299"/>
      <c r="BL168" s="299"/>
      <c r="BM168" s="299"/>
      <c r="BN168" s="299"/>
      <c r="BO168" s="299"/>
      <c r="BP168" s="299"/>
      <c r="BQ168" s="299"/>
      <c r="BR168" s="299"/>
      <c r="BS168" s="299"/>
      <c r="BT168" s="299"/>
      <c r="BU168" s="299"/>
      <c r="BV168" s="299"/>
      <c r="BW168" s="299"/>
      <c r="BX168" s="299"/>
      <c r="BY168" s="299"/>
      <c r="BZ168" s="299"/>
      <c r="CA168" s="299"/>
      <c r="CB168" s="299"/>
      <c r="CC168" s="299"/>
      <c r="CD168" s="299"/>
      <c r="CE168" s="299"/>
      <c r="CF168" s="299"/>
      <c r="CG168" s="299"/>
      <c r="CH168" s="299"/>
      <c r="CI168" s="299"/>
      <c r="CJ168" s="299"/>
      <c r="CK168" s="299"/>
      <c r="CL168" s="299"/>
      <c r="CM168" s="299"/>
      <c r="CN168" s="299"/>
      <c r="CO168" s="299"/>
      <c r="CP168" s="299"/>
      <c r="CQ168" s="299"/>
      <c r="CR168" s="299"/>
      <c r="CS168" s="299"/>
      <c r="CT168" s="299"/>
      <c r="CU168" s="299"/>
      <c r="CV168" s="299"/>
      <c r="CW168" s="299"/>
      <c r="CX168" s="299"/>
      <c r="CY168" s="299"/>
      <c r="CZ168" s="299"/>
      <c r="DA168" s="299"/>
      <c r="DB168" s="299"/>
      <c r="DC168" s="299"/>
      <c r="DD168" s="299"/>
      <c r="DE168" s="299"/>
      <c r="DF168" s="299"/>
      <c r="DG168" s="299"/>
      <c r="DH168" s="299"/>
      <c r="DI168" s="299"/>
      <c r="DJ168" s="299"/>
      <c r="DK168" s="299"/>
      <c r="DL168" s="299"/>
      <c r="DM168" s="299"/>
      <c r="DN168" s="299"/>
      <c r="DO168" s="299"/>
      <c r="DP168" s="299"/>
      <c r="DQ168" s="299"/>
      <c r="DR168" s="299"/>
      <c r="DS168" s="299"/>
      <c r="DT168" s="299"/>
      <c r="DU168" s="299"/>
      <c r="DV168" s="299"/>
      <c r="DW168" s="299"/>
      <c r="DX168" s="299"/>
      <c r="DY168" s="299"/>
      <c r="DZ168" s="299"/>
      <c r="EA168" s="299"/>
      <c r="EB168" s="299"/>
      <c r="EC168" s="299"/>
      <c r="ED168" s="299"/>
      <c r="EE168" s="299"/>
      <c r="EF168" s="299"/>
      <c r="EG168" s="299"/>
      <c r="EH168" s="299"/>
      <c r="EI168" s="299"/>
      <c r="EJ168" s="299"/>
      <c r="EK168" s="299"/>
      <c r="EL168" s="299"/>
      <c r="EM168" s="299"/>
      <c r="EQ168" s="288"/>
      <c r="ER168" s="288"/>
      <c r="ES168" s="288"/>
      <c r="ET168" s="288"/>
      <c r="EU168" s="288"/>
      <c r="EV168" s="288"/>
      <c r="EW168" s="288"/>
      <c r="EX168" s="288"/>
      <c r="EY168" s="288"/>
      <c r="EZ168" s="288"/>
      <c r="FA168" s="288"/>
      <c r="FB168" s="288"/>
      <c r="FC168" s="288"/>
      <c r="FD168" s="288"/>
    </row>
    <row r="169" spans="1:160" s="287" customFormat="1" x14ac:dyDescent="0.35">
      <c r="A169" s="285"/>
      <c r="B169" s="285"/>
      <c r="C169" s="299"/>
      <c r="D169" s="299"/>
      <c r="E169" s="299"/>
      <c r="F169" s="299"/>
      <c r="G169" s="299"/>
      <c r="H169" s="299"/>
      <c r="I169" s="299"/>
      <c r="J169" s="299"/>
      <c r="K169" s="299"/>
      <c r="L169" s="299"/>
      <c r="M169" s="299"/>
      <c r="N169" s="299"/>
      <c r="O169" s="299"/>
      <c r="P169" s="299"/>
      <c r="Q169" s="299"/>
      <c r="R169" s="299"/>
      <c r="S169" s="299"/>
      <c r="T169" s="299"/>
      <c r="U169" s="299"/>
      <c r="V169" s="299"/>
      <c r="W169" s="299"/>
      <c r="X169" s="299"/>
      <c r="Y169" s="299"/>
      <c r="Z169" s="299"/>
      <c r="AA169" s="299"/>
      <c r="AB169" s="299"/>
      <c r="AC169" s="299"/>
      <c r="AD169" s="299"/>
      <c r="AE169" s="299"/>
      <c r="AF169" s="299"/>
      <c r="AG169" s="299"/>
      <c r="AH169" s="299"/>
      <c r="AI169" s="299"/>
      <c r="AJ169" s="299"/>
      <c r="AK169" s="299"/>
      <c r="AL169" s="299"/>
      <c r="AM169" s="299"/>
      <c r="AN169" s="299"/>
      <c r="AO169" s="299"/>
      <c r="AP169" s="299"/>
      <c r="AQ169" s="299"/>
      <c r="AR169" s="299"/>
      <c r="AS169" s="299"/>
      <c r="AT169" s="299"/>
      <c r="AU169" s="299"/>
      <c r="AV169" s="299"/>
      <c r="AW169" s="299"/>
      <c r="AX169" s="299"/>
      <c r="AY169" s="299"/>
      <c r="AZ169" s="299"/>
      <c r="BA169" s="299"/>
      <c r="BB169" s="299"/>
      <c r="BC169" s="299"/>
      <c r="BD169" s="299"/>
      <c r="BE169" s="299"/>
      <c r="BF169" s="299"/>
      <c r="BG169" s="299"/>
      <c r="BH169" s="299"/>
      <c r="BI169" s="299"/>
      <c r="BJ169" s="299"/>
      <c r="BK169" s="299"/>
      <c r="BL169" s="299"/>
      <c r="BM169" s="299"/>
      <c r="BN169" s="299"/>
      <c r="BO169" s="299"/>
      <c r="BP169" s="299"/>
      <c r="BQ169" s="299"/>
      <c r="BR169" s="299"/>
      <c r="BS169" s="299"/>
      <c r="BT169" s="299"/>
      <c r="BU169" s="299"/>
      <c r="BV169" s="299"/>
      <c r="BW169" s="299"/>
      <c r="BX169" s="299"/>
      <c r="BY169" s="299"/>
      <c r="BZ169" s="299"/>
      <c r="CA169" s="299"/>
      <c r="CB169" s="299"/>
      <c r="CC169" s="299"/>
      <c r="CD169" s="299"/>
      <c r="CE169" s="299"/>
      <c r="CF169" s="299"/>
      <c r="CG169" s="299"/>
      <c r="CH169" s="299"/>
      <c r="CI169" s="299"/>
      <c r="CJ169" s="299"/>
      <c r="CK169" s="299"/>
      <c r="CL169" s="299"/>
      <c r="CM169" s="299"/>
      <c r="CN169" s="299"/>
      <c r="CO169" s="299"/>
      <c r="CP169" s="299"/>
      <c r="CQ169" s="299"/>
      <c r="CR169" s="299"/>
      <c r="CS169" s="299"/>
      <c r="CT169" s="299"/>
      <c r="CU169" s="299"/>
      <c r="CV169" s="299"/>
      <c r="CW169" s="299"/>
      <c r="CX169" s="299"/>
      <c r="CY169" s="299"/>
      <c r="CZ169" s="299"/>
      <c r="DA169" s="299"/>
      <c r="DB169" s="299"/>
      <c r="DC169" s="299"/>
      <c r="DD169" s="299"/>
      <c r="DE169" s="299"/>
      <c r="DF169" s="299"/>
      <c r="DG169" s="299"/>
      <c r="DH169" s="299"/>
      <c r="DI169" s="299"/>
      <c r="DJ169" s="299"/>
      <c r="DK169" s="299"/>
      <c r="DL169" s="299"/>
      <c r="DM169" s="299"/>
      <c r="DN169" s="299"/>
      <c r="DO169" s="299"/>
      <c r="DP169" s="299"/>
      <c r="DQ169" s="299"/>
      <c r="DR169" s="299"/>
      <c r="DS169" s="299"/>
      <c r="DT169" s="299"/>
      <c r="DU169" s="299"/>
      <c r="DV169" s="299"/>
      <c r="DW169" s="299"/>
      <c r="DX169" s="299"/>
      <c r="DY169" s="299"/>
      <c r="DZ169" s="299"/>
      <c r="EA169" s="299"/>
      <c r="EB169" s="299"/>
      <c r="EC169" s="299"/>
      <c r="ED169" s="299"/>
      <c r="EE169" s="299"/>
      <c r="EF169" s="299"/>
      <c r="EG169" s="299"/>
      <c r="EH169" s="299"/>
      <c r="EI169" s="299"/>
      <c r="EJ169" s="299"/>
      <c r="EK169" s="299"/>
      <c r="EL169" s="299"/>
      <c r="EM169" s="299"/>
      <c r="EQ169" s="288"/>
      <c r="ER169" s="288"/>
      <c r="ES169" s="288"/>
      <c r="ET169" s="288"/>
      <c r="EU169" s="288"/>
      <c r="EV169" s="288"/>
      <c r="EW169" s="288"/>
      <c r="EX169" s="288"/>
      <c r="EY169" s="288"/>
      <c r="EZ169" s="288"/>
      <c r="FA169" s="288"/>
      <c r="FB169" s="288"/>
      <c r="FC169" s="288"/>
      <c r="FD169" s="288"/>
    </row>
    <row r="170" spans="1:160" s="287" customFormat="1" x14ac:dyDescent="0.35">
      <c r="A170" s="285"/>
      <c r="B170" s="285"/>
      <c r="C170" s="299"/>
      <c r="D170" s="299"/>
      <c r="E170" s="299"/>
      <c r="F170" s="299"/>
      <c r="G170" s="299"/>
      <c r="H170" s="299"/>
      <c r="I170" s="299"/>
      <c r="J170" s="299"/>
      <c r="K170" s="299"/>
      <c r="L170" s="299"/>
      <c r="M170" s="299"/>
      <c r="N170" s="299"/>
      <c r="O170" s="299"/>
      <c r="P170" s="299"/>
      <c r="Q170" s="299"/>
      <c r="R170" s="299"/>
      <c r="S170" s="299"/>
      <c r="T170" s="299"/>
      <c r="U170" s="299"/>
      <c r="V170" s="299"/>
      <c r="W170" s="299"/>
      <c r="X170" s="299"/>
      <c r="Y170" s="299"/>
      <c r="Z170" s="299"/>
      <c r="AA170" s="299"/>
      <c r="AB170" s="299"/>
      <c r="AC170" s="299"/>
      <c r="AD170" s="299"/>
      <c r="AE170" s="299"/>
      <c r="AF170" s="299"/>
      <c r="AG170" s="299"/>
      <c r="AH170" s="299"/>
      <c r="AI170" s="299"/>
      <c r="AJ170" s="299"/>
      <c r="AK170" s="299"/>
      <c r="AL170" s="299"/>
      <c r="AM170" s="299"/>
      <c r="AN170" s="299"/>
      <c r="AO170" s="299"/>
      <c r="AP170" s="299"/>
      <c r="AQ170" s="299"/>
      <c r="AR170" s="299"/>
      <c r="AS170" s="299"/>
      <c r="AT170" s="299"/>
      <c r="AU170" s="299"/>
      <c r="AV170" s="299"/>
      <c r="AW170" s="299"/>
      <c r="AX170" s="299"/>
      <c r="AY170" s="299"/>
      <c r="AZ170" s="299"/>
      <c r="BA170" s="299"/>
      <c r="BB170" s="299"/>
      <c r="BC170" s="299"/>
      <c r="BD170" s="299"/>
      <c r="BE170" s="299"/>
      <c r="BF170" s="299"/>
      <c r="BG170" s="299"/>
      <c r="BH170" s="299"/>
      <c r="BI170" s="299"/>
      <c r="BJ170" s="299"/>
      <c r="BK170" s="299"/>
      <c r="BL170" s="299"/>
      <c r="BM170" s="299"/>
      <c r="BN170" s="299"/>
      <c r="BO170" s="299"/>
      <c r="BP170" s="299"/>
      <c r="BQ170" s="299"/>
      <c r="BR170" s="299"/>
      <c r="BS170" s="299"/>
      <c r="BT170" s="299"/>
      <c r="BU170" s="299"/>
      <c r="BV170" s="299"/>
      <c r="BW170" s="299"/>
      <c r="BX170" s="299"/>
      <c r="BY170" s="299"/>
      <c r="BZ170" s="299"/>
      <c r="CA170" s="299"/>
      <c r="CB170" s="299"/>
      <c r="CC170" s="299"/>
      <c r="CD170" s="299"/>
      <c r="CE170" s="299"/>
      <c r="CF170" s="299"/>
      <c r="CG170" s="299"/>
      <c r="CH170" s="299"/>
      <c r="CI170" s="299"/>
      <c r="CJ170" s="299"/>
      <c r="CK170" s="299"/>
      <c r="CL170" s="299"/>
      <c r="CM170" s="299"/>
      <c r="CN170" s="299"/>
      <c r="CO170" s="299"/>
      <c r="CP170" s="299"/>
      <c r="CQ170" s="299"/>
      <c r="CR170" s="299"/>
      <c r="CS170" s="299"/>
      <c r="CT170" s="299"/>
      <c r="CU170" s="299"/>
      <c r="CV170" s="299"/>
      <c r="CW170" s="299"/>
      <c r="CX170" s="299"/>
      <c r="CY170" s="299"/>
      <c r="CZ170" s="299"/>
      <c r="DA170" s="299"/>
      <c r="DB170" s="299"/>
      <c r="DC170" s="299"/>
      <c r="DD170" s="299"/>
      <c r="DE170" s="299"/>
      <c r="DF170" s="299"/>
      <c r="DG170" s="299"/>
      <c r="DH170" s="299"/>
      <c r="DI170" s="299"/>
      <c r="DJ170" s="299"/>
      <c r="DK170" s="299"/>
      <c r="DL170" s="299"/>
      <c r="DM170" s="299"/>
      <c r="DN170" s="299"/>
      <c r="DO170" s="299"/>
      <c r="DP170" s="299"/>
      <c r="DQ170" s="299"/>
      <c r="DR170" s="299"/>
      <c r="DS170" s="299"/>
      <c r="DT170" s="299"/>
      <c r="DU170" s="299"/>
      <c r="DV170" s="299"/>
      <c r="DW170" s="299"/>
      <c r="DX170" s="299"/>
      <c r="DY170" s="299"/>
      <c r="DZ170" s="299"/>
      <c r="EA170" s="299"/>
      <c r="EB170" s="299"/>
      <c r="EC170" s="299"/>
      <c r="ED170" s="299"/>
      <c r="EE170" s="299"/>
      <c r="EF170" s="299"/>
      <c r="EG170" s="299"/>
      <c r="EH170" s="299"/>
      <c r="EI170" s="299"/>
      <c r="EJ170" s="299"/>
      <c r="EK170" s="299"/>
      <c r="EL170" s="299"/>
      <c r="EM170" s="299"/>
      <c r="EQ170" s="288"/>
      <c r="ER170" s="288"/>
      <c r="ES170" s="288"/>
      <c r="ET170" s="288"/>
      <c r="EU170" s="288"/>
      <c r="EV170" s="288"/>
      <c r="EW170" s="288"/>
      <c r="EX170" s="288"/>
      <c r="EY170" s="288"/>
      <c r="EZ170" s="288"/>
      <c r="FA170" s="288"/>
      <c r="FB170" s="288"/>
      <c r="FC170" s="288"/>
      <c r="FD170" s="288"/>
    </row>
    <row r="171" spans="1:160" s="287" customFormat="1" x14ac:dyDescent="0.35">
      <c r="A171" s="285"/>
      <c r="B171" s="285"/>
      <c r="C171" s="299"/>
      <c r="D171" s="299"/>
      <c r="E171" s="299"/>
      <c r="F171" s="299"/>
      <c r="G171" s="299"/>
      <c r="H171" s="299"/>
      <c r="I171" s="299"/>
      <c r="J171" s="299"/>
      <c r="K171" s="299"/>
      <c r="L171" s="299"/>
      <c r="M171" s="299"/>
      <c r="N171" s="299"/>
      <c r="O171" s="299"/>
      <c r="P171" s="299"/>
      <c r="Q171" s="299"/>
      <c r="R171" s="299"/>
      <c r="S171" s="299"/>
      <c r="T171" s="299"/>
      <c r="U171" s="299"/>
      <c r="V171" s="299"/>
      <c r="W171" s="299"/>
      <c r="X171" s="299"/>
      <c r="Y171" s="299"/>
      <c r="Z171" s="299"/>
      <c r="AA171" s="299"/>
      <c r="AB171" s="299"/>
      <c r="AC171" s="299"/>
      <c r="AD171" s="299"/>
      <c r="AE171" s="299"/>
      <c r="AF171" s="299"/>
      <c r="AG171" s="299"/>
      <c r="AH171" s="299"/>
      <c r="AI171" s="299"/>
      <c r="AJ171" s="299"/>
      <c r="AK171" s="299"/>
      <c r="AL171" s="299"/>
      <c r="AM171" s="299"/>
      <c r="AN171" s="299"/>
      <c r="AO171" s="299"/>
      <c r="AP171" s="299"/>
      <c r="AQ171" s="299"/>
      <c r="AR171" s="299"/>
      <c r="AS171" s="299"/>
      <c r="AT171" s="299"/>
      <c r="AU171" s="299"/>
      <c r="AV171" s="299"/>
      <c r="AW171" s="299"/>
      <c r="AX171" s="299"/>
      <c r="AY171" s="299"/>
      <c r="AZ171" s="299"/>
      <c r="BA171" s="299"/>
      <c r="BB171" s="299"/>
      <c r="BC171" s="299"/>
      <c r="BD171" s="299"/>
      <c r="BE171" s="299"/>
      <c r="BF171" s="299"/>
      <c r="BG171" s="299"/>
      <c r="BH171" s="299"/>
      <c r="BI171" s="299"/>
      <c r="BJ171" s="299"/>
      <c r="BK171" s="299"/>
      <c r="BL171" s="299"/>
      <c r="BM171" s="299"/>
      <c r="BN171" s="299"/>
      <c r="BO171" s="299"/>
      <c r="BP171" s="299"/>
      <c r="BQ171" s="299"/>
      <c r="BR171" s="299"/>
      <c r="BS171" s="299"/>
      <c r="BT171" s="299"/>
      <c r="BU171" s="299"/>
      <c r="BV171" s="299"/>
      <c r="BW171" s="299"/>
      <c r="BX171" s="299"/>
      <c r="BY171" s="299"/>
      <c r="BZ171" s="299"/>
      <c r="CA171" s="299"/>
      <c r="CB171" s="299"/>
      <c r="CC171" s="299"/>
      <c r="CD171" s="299"/>
      <c r="CE171" s="299"/>
      <c r="CF171" s="299"/>
      <c r="CG171" s="299"/>
      <c r="CH171" s="299"/>
      <c r="CI171" s="299"/>
      <c r="CJ171" s="299"/>
      <c r="CK171" s="299"/>
      <c r="CL171" s="299"/>
      <c r="CM171" s="299"/>
      <c r="CN171" s="299"/>
      <c r="CO171" s="299"/>
      <c r="CP171" s="299"/>
      <c r="CQ171" s="299"/>
      <c r="CR171" s="299"/>
      <c r="CS171" s="299"/>
      <c r="CT171" s="299"/>
      <c r="CU171" s="299"/>
      <c r="CV171" s="299"/>
      <c r="CW171" s="299"/>
      <c r="CX171" s="299"/>
      <c r="CY171" s="299"/>
      <c r="CZ171" s="299"/>
      <c r="DA171" s="299"/>
      <c r="DB171" s="299"/>
      <c r="DC171" s="299"/>
      <c r="DD171" s="299"/>
      <c r="DE171" s="299"/>
      <c r="DF171" s="299"/>
      <c r="DG171" s="299"/>
      <c r="DH171" s="299"/>
      <c r="DI171" s="299"/>
      <c r="DJ171" s="299"/>
      <c r="DK171" s="299"/>
      <c r="DL171" s="299"/>
      <c r="DM171" s="299"/>
      <c r="DN171" s="299"/>
      <c r="DO171" s="299"/>
      <c r="DP171" s="299"/>
      <c r="DQ171" s="299"/>
      <c r="DR171" s="299"/>
      <c r="DS171" s="299"/>
      <c r="DT171" s="299"/>
      <c r="DU171" s="299"/>
      <c r="DV171" s="299"/>
      <c r="DW171" s="299"/>
      <c r="DX171" s="299"/>
      <c r="DY171" s="299"/>
      <c r="DZ171" s="299"/>
      <c r="EA171" s="299"/>
      <c r="EB171" s="299"/>
      <c r="EC171" s="299"/>
      <c r="ED171" s="299"/>
      <c r="EE171" s="299"/>
      <c r="EF171" s="299"/>
      <c r="EG171" s="299"/>
      <c r="EH171" s="299"/>
      <c r="EI171" s="299"/>
      <c r="EJ171" s="299"/>
      <c r="EK171" s="299"/>
      <c r="EL171" s="299"/>
      <c r="EM171" s="299"/>
      <c r="EQ171" s="288"/>
      <c r="ER171" s="288"/>
      <c r="ES171" s="288"/>
      <c r="ET171" s="288"/>
      <c r="EU171" s="288"/>
      <c r="EV171" s="288"/>
      <c r="EW171" s="288"/>
      <c r="EX171" s="288"/>
      <c r="EY171" s="288"/>
      <c r="EZ171" s="288"/>
      <c r="FA171" s="288"/>
      <c r="FB171" s="288"/>
      <c r="FC171" s="288"/>
      <c r="FD171" s="288"/>
    </row>
    <row r="172" spans="1:160" s="287" customFormat="1" x14ac:dyDescent="0.35">
      <c r="A172" s="285"/>
      <c r="B172" s="285"/>
      <c r="C172" s="299"/>
      <c r="D172" s="299"/>
      <c r="E172" s="299"/>
      <c r="F172" s="299"/>
      <c r="G172" s="299"/>
      <c r="H172" s="299"/>
      <c r="I172" s="299"/>
      <c r="J172" s="299"/>
      <c r="K172" s="299"/>
      <c r="L172" s="299"/>
      <c r="M172" s="299"/>
      <c r="N172" s="299"/>
      <c r="O172" s="299"/>
      <c r="P172" s="299"/>
      <c r="Q172" s="299"/>
      <c r="R172" s="299"/>
      <c r="S172" s="299"/>
      <c r="T172" s="299"/>
      <c r="U172" s="299"/>
      <c r="V172" s="299"/>
      <c r="W172" s="299"/>
      <c r="X172" s="299"/>
      <c r="Y172" s="299"/>
      <c r="Z172" s="299"/>
      <c r="AA172" s="299"/>
      <c r="AB172" s="299"/>
      <c r="AC172" s="299"/>
      <c r="AD172" s="299"/>
      <c r="AE172" s="299"/>
      <c r="AF172" s="299"/>
      <c r="AG172" s="299"/>
      <c r="AH172" s="299"/>
      <c r="AI172" s="299"/>
      <c r="AJ172" s="299"/>
      <c r="AK172" s="299"/>
      <c r="AL172" s="299"/>
      <c r="AM172" s="299"/>
      <c r="AN172" s="299"/>
      <c r="AO172" s="299"/>
      <c r="AP172" s="299"/>
      <c r="AQ172" s="299"/>
      <c r="AR172" s="299"/>
      <c r="AS172" s="299"/>
      <c r="AT172" s="299"/>
      <c r="AU172" s="299"/>
      <c r="AV172" s="299"/>
      <c r="AW172" s="299"/>
      <c r="AX172" s="299"/>
      <c r="AY172" s="299"/>
      <c r="AZ172" s="299"/>
      <c r="BA172" s="299"/>
      <c r="BB172" s="299"/>
      <c r="BC172" s="299"/>
      <c r="BD172" s="299"/>
      <c r="BE172" s="299"/>
      <c r="BF172" s="299"/>
      <c r="BG172" s="299"/>
      <c r="BH172" s="299"/>
      <c r="BI172" s="299"/>
      <c r="BJ172" s="299"/>
      <c r="BK172" s="299"/>
      <c r="BL172" s="299"/>
      <c r="BM172" s="299"/>
      <c r="BN172" s="299"/>
      <c r="BO172" s="299"/>
      <c r="BP172" s="299"/>
      <c r="BQ172" s="299"/>
      <c r="BR172" s="299"/>
      <c r="BS172" s="299"/>
      <c r="BT172" s="299"/>
      <c r="BU172" s="299"/>
      <c r="BV172" s="299"/>
      <c r="BW172" s="299"/>
      <c r="BX172" s="299"/>
      <c r="BY172" s="299"/>
      <c r="BZ172" s="299"/>
      <c r="CA172" s="299"/>
      <c r="CB172" s="299"/>
      <c r="CC172" s="299"/>
      <c r="CD172" s="299"/>
      <c r="CE172" s="299"/>
      <c r="CF172" s="299"/>
      <c r="CG172" s="299"/>
      <c r="CH172" s="299"/>
      <c r="CI172" s="299"/>
      <c r="CJ172" s="299"/>
      <c r="CK172" s="299"/>
      <c r="CL172" s="299"/>
      <c r="CM172" s="299"/>
      <c r="CN172" s="299"/>
      <c r="CO172" s="299"/>
      <c r="CP172" s="299"/>
      <c r="CQ172" s="299"/>
      <c r="CR172" s="299"/>
      <c r="CS172" s="299"/>
      <c r="CT172" s="299"/>
      <c r="CU172" s="299"/>
      <c r="CV172" s="299"/>
      <c r="CW172" s="299"/>
      <c r="CX172" s="299"/>
      <c r="CY172" s="299"/>
      <c r="CZ172" s="299"/>
      <c r="DA172" s="299"/>
      <c r="DB172" s="299"/>
      <c r="DC172" s="299"/>
      <c r="DD172" s="299"/>
      <c r="DE172" s="299"/>
      <c r="DF172" s="299"/>
      <c r="DG172" s="299"/>
      <c r="DH172" s="299"/>
      <c r="DI172" s="299"/>
      <c r="DJ172" s="299"/>
      <c r="DK172" s="299"/>
      <c r="DL172" s="299"/>
      <c r="DM172" s="299"/>
      <c r="DN172" s="299"/>
      <c r="DO172" s="299"/>
      <c r="DP172" s="299"/>
      <c r="DQ172" s="299"/>
      <c r="DR172" s="299"/>
      <c r="DS172" s="299"/>
      <c r="DT172" s="299"/>
      <c r="DU172" s="299"/>
      <c r="DV172" s="299"/>
      <c r="DW172" s="299"/>
      <c r="DX172" s="299"/>
      <c r="DY172" s="299"/>
      <c r="DZ172" s="299"/>
      <c r="EA172" s="299"/>
      <c r="EB172" s="299"/>
      <c r="EC172" s="299"/>
      <c r="ED172" s="299"/>
      <c r="EE172" s="299"/>
      <c r="EF172" s="299"/>
      <c r="EG172" s="299"/>
      <c r="EH172" s="299"/>
      <c r="EI172" s="299"/>
      <c r="EJ172" s="299"/>
      <c r="EK172" s="299"/>
      <c r="EL172" s="299"/>
      <c r="EM172" s="299"/>
      <c r="EQ172" s="288"/>
      <c r="ER172" s="288"/>
      <c r="ES172" s="288"/>
      <c r="ET172" s="288"/>
      <c r="EU172" s="288"/>
      <c r="EV172" s="288"/>
      <c r="EW172" s="288"/>
      <c r="EX172" s="288"/>
      <c r="EY172" s="288"/>
      <c r="EZ172" s="288"/>
      <c r="FA172" s="288"/>
      <c r="FB172" s="288"/>
      <c r="FC172" s="288"/>
      <c r="FD172" s="288"/>
    </row>
    <row r="173" spans="1:160" s="287" customFormat="1" x14ac:dyDescent="0.35">
      <c r="A173" s="285"/>
      <c r="B173" s="285"/>
      <c r="C173" s="299"/>
      <c r="D173" s="299"/>
      <c r="E173" s="299"/>
      <c r="F173" s="299"/>
      <c r="G173" s="299"/>
      <c r="H173" s="299"/>
      <c r="I173" s="299"/>
      <c r="J173" s="299"/>
      <c r="K173" s="299"/>
      <c r="L173" s="299"/>
      <c r="M173" s="299"/>
      <c r="N173" s="299"/>
      <c r="O173" s="299"/>
      <c r="P173" s="299"/>
      <c r="Q173" s="299"/>
      <c r="R173" s="299"/>
      <c r="S173" s="299"/>
      <c r="T173" s="299"/>
      <c r="U173" s="299"/>
      <c r="V173" s="299"/>
      <c r="W173" s="299"/>
      <c r="X173" s="299"/>
      <c r="Y173" s="299"/>
      <c r="Z173" s="299"/>
      <c r="AA173" s="299"/>
      <c r="AB173" s="299"/>
      <c r="AC173" s="299"/>
      <c r="AD173" s="299"/>
      <c r="AE173" s="299"/>
      <c r="AF173" s="299"/>
      <c r="AG173" s="299"/>
      <c r="AH173" s="299"/>
      <c r="AI173" s="299"/>
      <c r="AJ173" s="299"/>
      <c r="AK173" s="299"/>
      <c r="AL173" s="299"/>
      <c r="AM173" s="299"/>
      <c r="AN173" s="299"/>
      <c r="AO173" s="299"/>
      <c r="AP173" s="299"/>
      <c r="AQ173" s="299"/>
      <c r="AR173" s="299"/>
      <c r="AS173" s="299"/>
      <c r="AT173" s="299"/>
      <c r="AU173" s="299"/>
      <c r="AV173" s="299"/>
      <c r="AW173" s="299"/>
      <c r="AX173" s="299"/>
      <c r="AY173" s="299"/>
      <c r="AZ173" s="299"/>
      <c r="BA173" s="299"/>
      <c r="BB173" s="299"/>
      <c r="BC173" s="299"/>
      <c r="BD173" s="299"/>
      <c r="BE173" s="299"/>
      <c r="BF173" s="299"/>
      <c r="BG173" s="299"/>
      <c r="BH173" s="299"/>
      <c r="BI173" s="299"/>
      <c r="BJ173" s="299"/>
      <c r="BK173" s="299"/>
      <c r="BL173" s="299"/>
      <c r="BM173" s="299"/>
      <c r="BN173" s="299"/>
      <c r="BO173" s="299"/>
      <c r="BP173" s="299"/>
      <c r="BQ173" s="299"/>
      <c r="BR173" s="299"/>
      <c r="BS173" s="299"/>
      <c r="BT173" s="299"/>
      <c r="BU173" s="299"/>
      <c r="BV173" s="299"/>
      <c r="BW173" s="299"/>
      <c r="BX173" s="299"/>
      <c r="BY173" s="299"/>
      <c r="BZ173" s="299"/>
      <c r="CA173" s="299"/>
      <c r="CB173" s="299"/>
      <c r="CC173" s="299"/>
      <c r="CD173" s="299"/>
      <c r="CE173" s="299"/>
      <c r="CF173" s="299"/>
      <c r="CG173" s="299"/>
      <c r="CH173" s="299"/>
      <c r="CI173" s="299"/>
      <c r="CJ173" s="299"/>
      <c r="CK173" s="299"/>
      <c r="CL173" s="299"/>
      <c r="CM173" s="299"/>
      <c r="CN173" s="299"/>
      <c r="CO173" s="299"/>
      <c r="CP173" s="299"/>
      <c r="CQ173" s="299"/>
      <c r="CR173" s="299"/>
      <c r="CS173" s="299"/>
      <c r="CT173" s="299"/>
      <c r="CU173" s="299"/>
      <c r="CV173" s="299"/>
      <c r="CW173" s="299"/>
      <c r="CX173" s="299"/>
      <c r="CY173" s="299"/>
      <c r="CZ173" s="299"/>
      <c r="DA173" s="299"/>
      <c r="DB173" s="299"/>
      <c r="DC173" s="299"/>
      <c r="DD173" s="299"/>
      <c r="DE173" s="299"/>
      <c r="DF173" s="299"/>
      <c r="DG173" s="299"/>
      <c r="DH173" s="299"/>
      <c r="DI173" s="299"/>
      <c r="DJ173" s="299"/>
      <c r="DK173" s="299"/>
      <c r="DL173" s="299"/>
      <c r="DM173" s="299"/>
      <c r="DN173" s="299"/>
      <c r="DO173" s="299"/>
      <c r="DP173" s="299"/>
      <c r="DQ173" s="299"/>
      <c r="DR173" s="299"/>
      <c r="DS173" s="299"/>
      <c r="DT173" s="299"/>
      <c r="DU173" s="299"/>
      <c r="DV173" s="299"/>
      <c r="DW173" s="299"/>
      <c r="DX173" s="299"/>
      <c r="DY173" s="299"/>
      <c r="DZ173" s="299"/>
      <c r="EA173" s="299"/>
      <c r="EB173" s="299"/>
      <c r="EC173" s="299"/>
      <c r="ED173" s="299"/>
      <c r="EE173" s="299"/>
      <c r="EF173" s="299"/>
      <c r="EG173" s="299"/>
      <c r="EH173" s="299"/>
      <c r="EI173" s="299"/>
      <c r="EJ173" s="299"/>
      <c r="EK173" s="299"/>
      <c r="EL173" s="299"/>
      <c r="EM173" s="299"/>
      <c r="EQ173" s="288"/>
      <c r="ER173" s="288"/>
      <c r="ES173" s="288"/>
      <c r="ET173" s="288"/>
      <c r="EU173" s="288"/>
      <c r="EV173" s="288"/>
      <c r="EW173" s="288"/>
      <c r="EX173" s="288"/>
      <c r="EY173" s="288"/>
      <c r="EZ173" s="288"/>
      <c r="FA173" s="288"/>
      <c r="FB173" s="288"/>
      <c r="FC173" s="288"/>
      <c r="FD173" s="288"/>
    </row>
    <row r="174" spans="1:160" s="287" customFormat="1" x14ac:dyDescent="0.35">
      <c r="A174" s="285"/>
      <c r="B174" s="285"/>
      <c r="C174" s="299"/>
      <c r="D174" s="299"/>
      <c r="E174" s="299"/>
      <c r="F174" s="299"/>
      <c r="G174" s="299"/>
      <c r="H174" s="299"/>
      <c r="I174" s="299"/>
      <c r="J174" s="299"/>
      <c r="K174" s="299"/>
      <c r="L174" s="299"/>
      <c r="M174" s="299"/>
      <c r="N174" s="299"/>
      <c r="O174" s="299"/>
      <c r="P174" s="299"/>
      <c r="Q174" s="299"/>
      <c r="R174" s="299"/>
      <c r="S174" s="299"/>
      <c r="T174" s="299"/>
      <c r="U174" s="299"/>
      <c r="V174" s="299"/>
      <c r="W174" s="299"/>
      <c r="X174" s="299"/>
      <c r="Y174" s="299"/>
      <c r="Z174" s="299"/>
      <c r="AA174" s="299"/>
      <c r="AB174" s="299"/>
      <c r="AC174" s="299"/>
      <c r="AD174" s="299"/>
      <c r="AE174" s="299"/>
      <c r="AF174" s="299"/>
      <c r="AG174" s="299"/>
      <c r="AH174" s="299"/>
      <c r="AI174" s="299"/>
      <c r="AJ174" s="299"/>
      <c r="AK174" s="299"/>
      <c r="AL174" s="299"/>
      <c r="AM174" s="299"/>
      <c r="AN174" s="299"/>
      <c r="AO174" s="299"/>
      <c r="AP174" s="299"/>
      <c r="AQ174" s="299"/>
      <c r="AR174" s="299"/>
      <c r="AS174" s="299"/>
      <c r="AT174" s="299"/>
      <c r="AU174" s="299"/>
      <c r="AV174" s="299"/>
      <c r="AW174" s="299"/>
      <c r="AX174" s="299"/>
      <c r="AY174" s="299"/>
      <c r="AZ174" s="299"/>
      <c r="BA174" s="299"/>
      <c r="BB174" s="299"/>
      <c r="BC174" s="299"/>
      <c r="BD174" s="299"/>
      <c r="BE174" s="299"/>
      <c r="BF174" s="299"/>
      <c r="BG174" s="299"/>
      <c r="BH174" s="299"/>
      <c r="BI174" s="299"/>
      <c r="BJ174" s="299"/>
      <c r="BK174" s="299"/>
      <c r="BL174" s="299"/>
      <c r="BM174" s="299"/>
      <c r="BN174" s="299"/>
      <c r="BO174" s="299"/>
      <c r="BP174" s="299"/>
      <c r="BQ174" s="299"/>
      <c r="BR174" s="299"/>
      <c r="BS174" s="299"/>
      <c r="BT174" s="299"/>
      <c r="BU174" s="299"/>
      <c r="BV174" s="299"/>
      <c r="BW174" s="299"/>
      <c r="BX174" s="299"/>
      <c r="BY174" s="299"/>
      <c r="BZ174" s="299"/>
      <c r="CA174" s="299"/>
      <c r="CB174" s="299"/>
      <c r="CC174" s="299"/>
      <c r="CD174" s="299"/>
      <c r="CE174" s="299"/>
      <c r="CF174" s="299"/>
      <c r="CG174" s="299"/>
      <c r="CH174" s="299"/>
      <c r="CI174" s="299"/>
      <c r="CJ174" s="299"/>
      <c r="CK174" s="299"/>
      <c r="CL174" s="299"/>
      <c r="CM174" s="299"/>
      <c r="CN174" s="299"/>
      <c r="CO174" s="299"/>
      <c r="CP174" s="299"/>
      <c r="CQ174" s="299"/>
      <c r="CR174" s="299"/>
      <c r="CS174" s="299"/>
      <c r="CT174" s="299"/>
      <c r="CU174" s="299"/>
      <c r="CV174" s="299"/>
      <c r="CW174" s="299"/>
      <c r="CX174" s="299"/>
      <c r="CY174" s="299"/>
      <c r="CZ174" s="299"/>
      <c r="DA174" s="299"/>
      <c r="DB174" s="299"/>
      <c r="DC174" s="299"/>
      <c r="DD174" s="299"/>
      <c r="DE174" s="299"/>
      <c r="DF174" s="299"/>
      <c r="DG174" s="299"/>
      <c r="DH174" s="299"/>
      <c r="DI174" s="299"/>
      <c r="DJ174" s="299"/>
      <c r="DK174" s="299"/>
      <c r="DL174" s="299"/>
      <c r="DM174" s="299"/>
      <c r="DN174" s="299"/>
      <c r="DO174" s="299"/>
      <c r="DP174" s="299"/>
      <c r="DQ174" s="299"/>
      <c r="DR174" s="299"/>
      <c r="DS174" s="299"/>
      <c r="DT174" s="299"/>
      <c r="DU174" s="299"/>
      <c r="DV174" s="299"/>
      <c r="DW174" s="299"/>
      <c r="DX174" s="299"/>
      <c r="DY174" s="299"/>
      <c r="DZ174" s="299"/>
      <c r="EA174" s="299"/>
      <c r="EB174" s="299"/>
      <c r="EC174" s="299"/>
      <c r="ED174" s="299"/>
      <c r="EE174" s="299"/>
      <c r="EF174" s="299"/>
      <c r="EG174" s="299"/>
      <c r="EH174" s="299"/>
      <c r="EI174" s="299"/>
      <c r="EJ174" s="299"/>
      <c r="EK174" s="299"/>
      <c r="EL174" s="299"/>
      <c r="EM174" s="299"/>
      <c r="EQ174" s="288"/>
      <c r="ER174" s="288"/>
      <c r="ES174" s="288"/>
      <c r="ET174" s="288"/>
      <c r="EU174" s="288"/>
      <c r="EV174" s="288"/>
      <c r="EW174" s="288"/>
      <c r="EX174" s="288"/>
      <c r="EY174" s="288"/>
      <c r="EZ174" s="288"/>
      <c r="FA174" s="288"/>
      <c r="FB174" s="288"/>
      <c r="FC174" s="288"/>
      <c r="FD174" s="288"/>
    </row>
    <row r="175" spans="1:160" s="287" customFormat="1" x14ac:dyDescent="0.35">
      <c r="A175" s="285"/>
      <c r="B175" s="285"/>
      <c r="C175" s="299"/>
      <c r="D175" s="299"/>
      <c r="E175" s="299"/>
      <c r="F175" s="299"/>
      <c r="G175" s="299"/>
      <c r="H175" s="299"/>
      <c r="I175" s="299"/>
      <c r="J175" s="299"/>
      <c r="K175" s="299"/>
      <c r="L175" s="299"/>
      <c r="M175" s="299"/>
      <c r="N175" s="299"/>
      <c r="O175" s="299"/>
      <c r="P175" s="299"/>
      <c r="Q175" s="299"/>
      <c r="R175" s="299"/>
      <c r="S175" s="299"/>
      <c r="T175" s="299"/>
      <c r="U175" s="299"/>
      <c r="V175" s="299"/>
      <c r="W175" s="299"/>
      <c r="X175" s="299"/>
      <c r="Y175" s="299"/>
      <c r="Z175" s="299"/>
      <c r="AA175" s="299"/>
      <c r="AB175" s="299"/>
      <c r="AC175" s="299"/>
      <c r="AD175" s="299"/>
      <c r="AE175" s="299"/>
      <c r="AF175" s="299"/>
      <c r="AG175" s="299"/>
      <c r="AH175" s="299"/>
      <c r="AI175" s="299"/>
      <c r="AJ175" s="299"/>
      <c r="AK175" s="299"/>
      <c r="AL175" s="299"/>
      <c r="AM175" s="299"/>
      <c r="AN175" s="299"/>
      <c r="AO175" s="299"/>
      <c r="AP175" s="299"/>
      <c r="AQ175" s="299"/>
      <c r="AR175" s="299"/>
      <c r="AS175" s="299"/>
      <c r="AT175" s="299"/>
      <c r="AU175" s="299"/>
      <c r="AV175" s="299"/>
      <c r="AW175" s="299"/>
      <c r="AX175" s="299"/>
      <c r="AY175" s="299"/>
      <c r="AZ175" s="299"/>
      <c r="BA175" s="299"/>
      <c r="BB175" s="299"/>
      <c r="BC175" s="299"/>
      <c r="BD175" s="299"/>
      <c r="BE175" s="299"/>
      <c r="BF175" s="299"/>
      <c r="BG175" s="299"/>
      <c r="BH175" s="299"/>
      <c r="BI175" s="299"/>
      <c r="BJ175" s="299"/>
      <c r="BK175" s="299"/>
      <c r="BL175" s="299"/>
      <c r="BM175" s="299"/>
      <c r="BN175" s="299"/>
      <c r="BO175" s="299"/>
      <c r="BP175" s="299"/>
      <c r="BQ175" s="299"/>
      <c r="BR175" s="299"/>
      <c r="BS175" s="299"/>
      <c r="BT175" s="299"/>
      <c r="BU175" s="299"/>
      <c r="BV175" s="299"/>
      <c r="BW175" s="299"/>
      <c r="BX175" s="299"/>
      <c r="BY175" s="299"/>
      <c r="BZ175" s="299"/>
      <c r="CA175" s="299"/>
      <c r="CB175" s="299"/>
      <c r="CC175" s="299"/>
      <c r="CD175" s="299"/>
      <c r="CE175" s="299"/>
      <c r="CF175" s="299"/>
      <c r="CG175" s="299"/>
      <c r="CH175" s="299"/>
      <c r="CI175" s="299"/>
      <c r="CJ175" s="299"/>
      <c r="CK175" s="299"/>
      <c r="CL175" s="299"/>
      <c r="CM175" s="299"/>
      <c r="CN175" s="299"/>
      <c r="CO175" s="299"/>
      <c r="CP175" s="299"/>
      <c r="CQ175" s="299"/>
      <c r="CR175" s="299"/>
      <c r="CS175" s="299"/>
      <c r="CT175" s="299"/>
      <c r="CU175" s="299"/>
      <c r="CV175" s="299"/>
      <c r="CW175" s="299"/>
      <c r="CX175" s="299"/>
      <c r="CY175" s="299"/>
      <c r="CZ175" s="299"/>
      <c r="DA175" s="299"/>
      <c r="DB175" s="299"/>
      <c r="DC175" s="299"/>
      <c r="DD175" s="299"/>
      <c r="DE175" s="299"/>
      <c r="DF175" s="299"/>
      <c r="DG175" s="299"/>
      <c r="DH175" s="299"/>
      <c r="DI175" s="299"/>
      <c r="DJ175" s="299"/>
      <c r="DK175" s="299"/>
      <c r="DL175" s="299"/>
      <c r="DM175" s="299"/>
      <c r="DN175" s="299"/>
      <c r="DO175" s="299"/>
      <c r="DP175" s="299"/>
      <c r="DQ175" s="299"/>
      <c r="DR175" s="299"/>
      <c r="DS175" s="299"/>
      <c r="DT175" s="299"/>
      <c r="DU175" s="299"/>
      <c r="DV175" s="299"/>
      <c r="DW175" s="299"/>
      <c r="DX175" s="299"/>
      <c r="DY175" s="299"/>
      <c r="DZ175" s="299"/>
      <c r="EA175" s="299"/>
      <c r="EB175" s="299"/>
      <c r="EC175" s="299"/>
      <c r="ED175" s="299"/>
      <c r="EE175" s="299"/>
      <c r="EF175" s="299"/>
      <c r="EG175" s="299"/>
      <c r="EH175" s="299"/>
      <c r="EI175" s="299"/>
      <c r="EJ175" s="299"/>
      <c r="EK175" s="299"/>
      <c r="EL175" s="299"/>
      <c r="EM175" s="299"/>
      <c r="EQ175" s="288"/>
      <c r="ER175" s="288"/>
      <c r="ES175" s="288"/>
      <c r="ET175" s="288"/>
      <c r="EU175" s="288"/>
      <c r="EV175" s="288"/>
      <c r="EW175" s="288"/>
      <c r="EX175" s="288"/>
      <c r="EY175" s="288"/>
      <c r="EZ175" s="288"/>
      <c r="FA175" s="288"/>
      <c r="FB175" s="288"/>
      <c r="FC175" s="288"/>
      <c r="FD175" s="288"/>
    </row>
    <row r="176" spans="1:160" s="287" customFormat="1" x14ac:dyDescent="0.35">
      <c r="A176" s="285"/>
      <c r="B176" s="285"/>
      <c r="C176" s="299"/>
      <c r="D176" s="299"/>
      <c r="E176" s="299"/>
      <c r="F176" s="299"/>
      <c r="G176" s="299"/>
      <c r="H176" s="299"/>
      <c r="I176" s="299"/>
      <c r="J176" s="299"/>
      <c r="K176" s="299"/>
      <c r="L176" s="299"/>
      <c r="M176" s="299"/>
      <c r="N176" s="299"/>
      <c r="O176" s="299"/>
      <c r="P176" s="299"/>
      <c r="Q176" s="299"/>
      <c r="R176" s="299"/>
      <c r="S176" s="299"/>
      <c r="T176" s="299"/>
      <c r="U176" s="299"/>
      <c r="V176" s="299"/>
      <c r="W176" s="299"/>
      <c r="X176" s="299"/>
      <c r="Y176" s="299"/>
      <c r="Z176" s="299"/>
      <c r="AA176" s="299"/>
      <c r="AB176" s="299"/>
      <c r="AC176" s="299"/>
      <c r="AD176" s="299"/>
      <c r="AE176" s="299"/>
      <c r="AF176" s="299"/>
      <c r="AG176" s="299"/>
      <c r="AH176" s="299"/>
      <c r="AI176" s="299"/>
      <c r="AJ176" s="299"/>
      <c r="AK176" s="299"/>
      <c r="AL176" s="299"/>
      <c r="AM176" s="299"/>
      <c r="AN176" s="299"/>
      <c r="AO176" s="299"/>
      <c r="AP176" s="299"/>
      <c r="AQ176" s="299"/>
      <c r="AR176" s="299"/>
      <c r="AS176" s="299"/>
      <c r="AT176" s="299"/>
      <c r="AU176" s="299"/>
      <c r="AV176" s="299"/>
      <c r="AW176" s="299"/>
      <c r="AX176" s="299"/>
      <c r="AY176" s="299"/>
      <c r="AZ176" s="299"/>
      <c r="BA176" s="299"/>
      <c r="BB176" s="299"/>
      <c r="BC176" s="299"/>
      <c r="BD176" s="299"/>
      <c r="BE176" s="299"/>
      <c r="BF176" s="299"/>
      <c r="BG176" s="299"/>
      <c r="BH176" s="299"/>
      <c r="BI176" s="299"/>
      <c r="BJ176" s="299"/>
      <c r="BK176" s="299"/>
      <c r="BL176" s="299"/>
      <c r="BM176" s="299"/>
      <c r="BN176" s="299"/>
      <c r="BO176" s="299"/>
      <c r="BP176" s="299"/>
      <c r="BQ176" s="299"/>
      <c r="BR176" s="299"/>
      <c r="BS176" s="299"/>
      <c r="BT176" s="299"/>
      <c r="BU176" s="299"/>
      <c r="BV176" s="299"/>
      <c r="BW176" s="299"/>
      <c r="BX176" s="299"/>
      <c r="BY176" s="299"/>
      <c r="BZ176" s="299"/>
      <c r="CA176" s="299"/>
      <c r="CB176" s="299"/>
      <c r="CC176" s="299"/>
      <c r="CD176" s="299"/>
      <c r="CE176" s="299"/>
      <c r="CF176" s="299"/>
      <c r="CG176" s="299"/>
      <c r="CH176" s="299"/>
      <c r="CI176" s="299"/>
      <c r="CJ176" s="299"/>
      <c r="CK176" s="299"/>
      <c r="CL176" s="299"/>
      <c r="CM176" s="299"/>
      <c r="CN176" s="299"/>
      <c r="CO176" s="299"/>
      <c r="CP176" s="299"/>
      <c r="CQ176" s="299"/>
      <c r="CR176" s="299"/>
      <c r="CS176" s="299"/>
      <c r="CT176" s="299"/>
      <c r="CU176" s="299"/>
      <c r="CV176" s="299"/>
      <c r="CW176" s="299"/>
      <c r="CX176" s="299"/>
      <c r="CY176" s="299"/>
      <c r="CZ176" s="299"/>
      <c r="DA176" s="299"/>
      <c r="DB176" s="299"/>
      <c r="DC176" s="299"/>
      <c r="DD176" s="299"/>
      <c r="DE176" s="299"/>
      <c r="DF176" s="299"/>
      <c r="DG176" s="299"/>
      <c r="DH176" s="299"/>
      <c r="DI176" s="299"/>
      <c r="DJ176" s="299"/>
      <c r="DK176" s="299"/>
      <c r="DL176" s="299"/>
      <c r="DM176" s="299"/>
      <c r="DN176" s="299"/>
      <c r="DO176" s="299"/>
      <c r="DP176" s="299"/>
      <c r="DQ176" s="299"/>
      <c r="DR176" s="299"/>
      <c r="DS176" s="299"/>
      <c r="DT176" s="299"/>
      <c r="DU176" s="299"/>
      <c r="DV176" s="299"/>
      <c r="DW176" s="299"/>
      <c r="DX176" s="299"/>
      <c r="DY176" s="299"/>
      <c r="DZ176" s="299"/>
      <c r="EA176" s="299"/>
      <c r="EB176" s="299"/>
      <c r="EC176" s="299"/>
      <c r="ED176" s="299"/>
      <c r="EE176" s="299"/>
      <c r="EF176" s="299"/>
      <c r="EG176" s="299"/>
      <c r="EH176" s="299"/>
      <c r="EI176" s="299"/>
      <c r="EJ176" s="299"/>
      <c r="EK176" s="299"/>
      <c r="EL176" s="299"/>
      <c r="EM176" s="299"/>
      <c r="EQ176" s="288"/>
      <c r="ER176" s="288"/>
      <c r="ES176" s="288"/>
      <c r="ET176" s="288"/>
      <c r="EU176" s="288"/>
      <c r="EV176" s="288"/>
      <c r="EW176" s="288"/>
      <c r="EX176" s="288"/>
      <c r="EY176" s="288"/>
      <c r="EZ176" s="288"/>
      <c r="FA176" s="288"/>
      <c r="FB176" s="288"/>
      <c r="FC176" s="288"/>
      <c r="FD176" s="288"/>
    </row>
    <row r="177" spans="1:160" s="287" customFormat="1" x14ac:dyDescent="0.35">
      <c r="A177" s="285"/>
      <c r="B177" s="285"/>
      <c r="C177" s="299"/>
      <c r="D177" s="299"/>
      <c r="E177" s="299"/>
      <c r="F177" s="299"/>
      <c r="G177" s="299"/>
      <c r="H177" s="299"/>
      <c r="I177" s="299"/>
      <c r="J177" s="299"/>
      <c r="K177" s="299"/>
      <c r="L177" s="299"/>
      <c r="M177" s="299"/>
      <c r="N177" s="299"/>
      <c r="O177" s="299"/>
      <c r="P177" s="299"/>
      <c r="Q177" s="299"/>
      <c r="R177" s="299"/>
      <c r="S177" s="299"/>
      <c r="T177" s="299"/>
      <c r="U177" s="299"/>
      <c r="V177" s="299"/>
      <c r="W177" s="299"/>
      <c r="X177" s="299"/>
      <c r="Y177" s="299"/>
      <c r="Z177" s="299"/>
      <c r="AA177" s="299"/>
      <c r="AB177" s="299"/>
      <c r="AC177" s="299"/>
      <c r="AD177" s="299"/>
      <c r="AE177" s="299"/>
      <c r="AF177" s="299"/>
      <c r="AG177" s="299"/>
      <c r="AH177" s="299"/>
      <c r="AI177" s="299"/>
      <c r="AJ177" s="299"/>
      <c r="AK177" s="299"/>
      <c r="AL177" s="299"/>
      <c r="AM177" s="299"/>
      <c r="AN177" s="299"/>
      <c r="AO177" s="299"/>
      <c r="AP177" s="299"/>
      <c r="AQ177" s="299"/>
      <c r="AR177" s="299"/>
      <c r="AS177" s="299"/>
      <c r="AT177" s="299"/>
      <c r="AU177" s="299"/>
      <c r="AV177" s="299"/>
      <c r="AW177" s="299"/>
      <c r="AX177" s="299"/>
      <c r="AY177" s="299"/>
      <c r="AZ177" s="299"/>
      <c r="BA177" s="299"/>
      <c r="BB177" s="299"/>
      <c r="BC177" s="299"/>
      <c r="BD177" s="299"/>
      <c r="BE177" s="299"/>
      <c r="BF177" s="299"/>
      <c r="BG177" s="299"/>
      <c r="BH177" s="299"/>
      <c r="BI177" s="299"/>
      <c r="BJ177" s="299"/>
      <c r="BK177" s="299"/>
      <c r="BL177" s="299"/>
      <c r="BM177" s="299"/>
      <c r="BN177" s="299"/>
      <c r="BO177" s="299"/>
      <c r="BP177" s="299"/>
      <c r="BQ177" s="299"/>
      <c r="BR177" s="299"/>
      <c r="BS177" s="299"/>
      <c r="BT177" s="299"/>
      <c r="BU177" s="299"/>
      <c r="BV177" s="299"/>
      <c r="BW177" s="299"/>
      <c r="BX177" s="299"/>
      <c r="BY177" s="299"/>
      <c r="BZ177" s="299"/>
      <c r="CA177" s="299"/>
      <c r="CB177" s="299"/>
      <c r="CC177" s="299"/>
      <c r="CD177" s="299"/>
      <c r="CE177" s="299"/>
      <c r="CF177" s="299"/>
      <c r="CG177" s="299"/>
      <c r="CH177" s="299"/>
      <c r="CI177" s="299"/>
      <c r="CJ177" s="299"/>
      <c r="CK177" s="299"/>
      <c r="CL177" s="299"/>
      <c r="CM177" s="299"/>
      <c r="CN177" s="299"/>
      <c r="CO177" s="299"/>
      <c r="CP177" s="299"/>
      <c r="CQ177" s="299"/>
      <c r="CR177" s="299"/>
      <c r="CS177" s="299"/>
      <c r="CT177" s="299"/>
      <c r="CU177" s="299"/>
      <c r="CV177" s="299"/>
      <c r="CW177" s="299"/>
      <c r="CX177" s="299"/>
      <c r="CY177" s="299"/>
      <c r="CZ177" s="299"/>
      <c r="DA177" s="299"/>
      <c r="DB177" s="299"/>
      <c r="DC177" s="299"/>
      <c r="DD177" s="299"/>
      <c r="DE177" s="299"/>
      <c r="DF177" s="299"/>
      <c r="DG177" s="299"/>
      <c r="DH177" s="299"/>
      <c r="DI177" s="299"/>
      <c r="DJ177" s="299"/>
      <c r="DK177" s="299"/>
      <c r="DL177" s="299"/>
      <c r="DM177" s="299"/>
      <c r="DN177" s="299"/>
      <c r="DO177" s="299"/>
      <c r="DP177" s="299"/>
      <c r="DQ177" s="299"/>
      <c r="DR177" s="299"/>
      <c r="DS177" s="299"/>
      <c r="DT177" s="299"/>
      <c r="DU177" s="299"/>
      <c r="DV177" s="299"/>
      <c r="DW177" s="299"/>
      <c r="DX177" s="299"/>
      <c r="DY177" s="299"/>
      <c r="DZ177" s="299"/>
      <c r="EA177" s="299"/>
      <c r="EB177" s="299"/>
      <c r="EC177" s="299"/>
      <c r="ED177" s="299"/>
      <c r="EE177" s="299"/>
      <c r="EF177" s="299"/>
      <c r="EG177" s="299"/>
      <c r="EH177" s="299"/>
      <c r="EI177" s="299"/>
      <c r="EJ177" s="299"/>
      <c r="EK177" s="299"/>
      <c r="EL177" s="299"/>
      <c r="EM177" s="299"/>
      <c r="EQ177" s="288"/>
      <c r="ER177" s="288"/>
      <c r="ES177" s="288"/>
      <c r="ET177" s="288"/>
      <c r="EU177" s="288"/>
      <c r="EV177" s="288"/>
      <c r="EW177" s="288"/>
      <c r="EX177" s="288"/>
      <c r="EY177" s="288"/>
      <c r="EZ177" s="288"/>
      <c r="FA177" s="288"/>
      <c r="FB177" s="288"/>
      <c r="FC177" s="288"/>
      <c r="FD177" s="288"/>
    </row>
    <row r="178" spans="1:160" s="287" customFormat="1" x14ac:dyDescent="0.35">
      <c r="A178" s="285"/>
      <c r="B178" s="285"/>
      <c r="C178" s="299"/>
      <c r="D178" s="299"/>
      <c r="E178" s="299"/>
      <c r="F178" s="299"/>
      <c r="G178" s="299"/>
      <c r="H178" s="299"/>
      <c r="I178" s="299"/>
      <c r="J178" s="299"/>
      <c r="K178" s="299"/>
      <c r="L178" s="299"/>
      <c r="M178" s="299"/>
      <c r="N178" s="299"/>
      <c r="O178" s="299"/>
      <c r="P178" s="299"/>
      <c r="Q178" s="299"/>
      <c r="R178" s="299"/>
      <c r="S178" s="299"/>
      <c r="T178" s="299"/>
      <c r="U178" s="299"/>
      <c r="V178" s="299"/>
      <c r="W178" s="299"/>
      <c r="X178" s="299"/>
      <c r="Y178" s="299"/>
      <c r="Z178" s="299"/>
      <c r="AA178" s="299"/>
      <c r="AB178" s="299"/>
      <c r="AC178" s="299"/>
      <c r="AD178" s="299"/>
      <c r="AE178" s="299"/>
      <c r="AF178" s="299"/>
      <c r="AG178" s="299"/>
      <c r="AH178" s="299"/>
      <c r="AI178" s="299"/>
      <c r="AJ178" s="299"/>
      <c r="AK178" s="299"/>
      <c r="AL178" s="299"/>
      <c r="AM178" s="299"/>
      <c r="AN178" s="299"/>
      <c r="AO178" s="299"/>
      <c r="AP178" s="299"/>
      <c r="AQ178" s="299"/>
      <c r="AR178" s="299"/>
      <c r="AS178" s="299"/>
      <c r="AT178" s="299"/>
      <c r="AU178" s="299"/>
      <c r="AV178" s="299"/>
      <c r="AW178" s="299"/>
      <c r="AX178" s="299"/>
      <c r="AY178" s="299"/>
      <c r="AZ178" s="299"/>
      <c r="BA178" s="299"/>
      <c r="BB178" s="299"/>
      <c r="BC178" s="299"/>
      <c r="BD178" s="299"/>
      <c r="BE178" s="299"/>
      <c r="BF178" s="299"/>
      <c r="BG178" s="299"/>
      <c r="BH178" s="299"/>
      <c r="BI178" s="299"/>
      <c r="BJ178" s="299"/>
      <c r="BK178" s="299"/>
      <c r="BL178" s="299"/>
      <c r="BM178" s="299"/>
      <c r="BN178" s="299"/>
      <c r="BO178" s="299"/>
      <c r="BP178" s="299"/>
      <c r="BQ178" s="299"/>
      <c r="BR178" s="299"/>
      <c r="BS178" s="299"/>
      <c r="BT178" s="299"/>
      <c r="BU178" s="299"/>
      <c r="BV178" s="299"/>
      <c r="BW178" s="299"/>
      <c r="BX178" s="299"/>
      <c r="BY178" s="299"/>
      <c r="BZ178" s="299"/>
      <c r="CA178" s="299"/>
      <c r="CB178" s="299"/>
      <c r="CC178" s="299"/>
      <c r="CD178" s="299"/>
      <c r="CE178" s="299"/>
      <c r="CF178" s="299"/>
      <c r="CG178" s="299"/>
      <c r="CH178" s="299"/>
      <c r="CI178" s="299"/>
      <c r="CJ178" s="299"/>
      <c r="CK178" s="299"/>
      <c r="CL178" s="299"/>
      <c r="CM178" s="299"/>
      <c r="CN178" s="299"/>
      <c r="CO178" s="299"/>
      <c r="CP178" s="299"/>
      <c r="CQ178" s="299"/>
      <c r="CR178" s="299"/>
      <c r="CS178" s="299"/>
      <c r="CT178" s="299"/>
      <c r="CU178" s="299"/>
      <c r="CV178" s="299"/>
      <c r="CW178" s="299"/>
      <c r="CX178" s="299"/>
      <c r="CY178" s="299"/>
      <c r="CZ178" s="299"/>
      <c r="DA178" s="299"/>
      <c r="DB178" s="299"/>
      <c r="DC178" s="299"/>
      <c r="DD178" s="299"/>
      <c r="DE178" s="299"/>
      <c r="DF178" s="299"/>
      <c r="DG178" s="299"/>
      <c r="DH178" s="299"/>
      <c r="DI178" s="299"/>
      <c r="DJ178" s="299"/>
      <c r="DK178" s="299"/>
      <c r="DL178" s="299"/>
      <c r="DM178" s="299"/>
      <c r="DN178" s="299"/>
      <c r="DO178" s="299"/>
      <c r="DP178" s="299"/>
      <c r="DQ178" s="299"/>
      <c r="DR178" s="299"/>
      <c r="DS178" s="299"/>
      <c r="DT178" s="299"/>
      <c r="DU178" s="299"/>
      <c r="DV178" s="299"/>
      <c r="DW178" s="299"/>
      <c r="DX178" s="299"/>
      <c r="DY178" s="299"/>
      <c r="DZ178" s="299"/>
      <c r="EA178" s="299"/>
      <c r="EB178" s="299"/>
      <c r="EC178" s="299"/>
      <c r="ED178" s="299"/>
      <c r="EE178" s="299"/>
      <c r="EF178" s="299"/>
      <c r="EG178" s="299"/>
      <c r="EH178" s="299"/>
      <c r="EI178" s="299"/>
      <c r="EJ178" s="299"/>
      <c r="EK178" s="299"/>
      <c r="EL178" s="299"/>
      <c r="EM178" s="299"/>
      <c r="EQ178" s="288"/>
      <c r="ER178" s="288"/>
      <c r="ES178" s="288"/>
      <c r="ET178" s="288"/>
      <c r="EU178" s="288"/>
      <c r="EV178" s="288"/>
      <c r="EW178" s="288"/>
      <c r="EX178" s="288"/>
      <c r="EY178" s="288"/>
      <c r="EZ178" s="288"/>
      <c r="FA178" s="288"/>
      <c r="FB178" s="288"/>
      <c r="FC178" s="288"/>
      <c r="FD178" s="288"/>
    </row>
    <row r="179" spans="1:160" s="287" customFormat="1" x14ac:dyDescent="0.35">
      <c r="A179" s="285"/>
      <c r="B179" s="285"/>
      <c r="C179" s="299"/>
      <c r="D179" s="299"/>
      <c r="E179" s="299"/>
      <c r="F179" s="299"/>
      <c r="G179" s="299"/>
      <c r="H179" s="299"/>
      <c r="I179" s="299"/>
      <c r="J179" s="299"/>
      <c r="K179" s="299"/>
      <c r="L179" s="299"/>
      <c r="M179" s="299"/>
      <c r="N179" s="299"/>
      <c r="O179" s="299"/>
      <c r="P179" s="299"/>
      <c r="Q179" s="299"/>
      <c r="R179" s="299"/>
      <c r="S179" s="299"/>
      <c r="T179" s="299"/>
      <c r="U179" s="299"/>
      <c r="V179" s="299"/>
      <c r="W179" s="299"/>
      <c r="X179" s="299"/>
      <c r="Y179" s="299"/>
      <c r="Z179" s="299"/>
      <c r="AA179" s="299"/>
      <c r="AB179" s="299"/>
      <c r="AC179" s="299"/>
      <c r="AD179" s="299"/>
      <c r="AE179" s="299"/>
      <c r="AF179" s="299"/>
      <c r="AG179" s="299"/>
      <c r="AH179" s="299"/>
      <c r="AI179" s="299"/>
      <c r="AJ179" s="299"/>
      <c r="AK179" s="299"/>
      <c r="AL179" s="299"/>
      <c r="AM179" s="299"/>
      <c r="AN179" s="299"/>
      <c r="AO179" s="299"/>
      <c r="AP179" s="299"/>
      <c r="AQ179" s="299"/>
      <c r="AR179" s="299"/>
      <c r="AS179" s="299"/>
      <c r="AT179" s="299"/>
      <c r="AU179" s="299"/>
      <c r="AV179" s="299"/>
      <c r="AW179" s="299"/>
      <c r="AX179" s="299"/>
      <c r="AY179" s="299"/>
      <c r="AZ179" s="299"/>
      <c r="BA179" s="299"/>
      <c r="BB179" s="299"/>
      <c r="BC179" s="299"/>
      <c r="BD179" s="299"/>
      <c r="BE179" s="299"/>
      <c r="BF179" s="299"/>
      <c r="BG179" s="299"/>
      <c r="BH179" s="299"/>
      <c r="BI179" s="299"/>
      <c r="BJ179" s="299"/>
      <c r="BK179" s="299"/>
      <c r="BL179" s="299"/>
      <c r="BM179" s="299"/>
      <c r="BN179" s="299"/>
      <c r="BO179" s="299"/>
      <c r="BP179" s="299"/>
      <c r="BQ179" s="299"/>
      <c r="BR179" s="299"/>
      <c r="BS179" s="299"/>
      <c r="BT179" s="299"/>
      <c r="BU179" s="299"/>
      <c r="BV179" s="299"/>
      <c r="BW179" s="299"/>
      <c r="BX179" s="299"/>
      <c r="BY179" s="299"/>
      <c r="BZ179" s="299"/>
      <c r="CA179" s="299"/>
      <c r="CB179" s="299"/>
      <c r="CC179" s="299"/>
      <c r="CD179" s="299"/>
      <c r="CE179" s="299"/>
      <c r="CF179" s="299"/>
      <c r="CG179" s="299"/>
      <c r="CH179" s="299"/>
      <c r="CI179" s="299"/>
      <c r="CJ179" s="299"/>
      <c r="CK179" s="299"/>
      <c r="CL179" s="299"/>
      <c r="CM179" s="299"/>
      <c r="CN179" s="299"/>
      <c r="CO179" s="299"/>
      <c r="CP179" s="299"/>
      <c r="CQ179" s="299"/>
      <c r="CR179" s="299"/>
      <c r="CS179" s="299"/>
      <c r="CT179" s="299"/>
      <c r="CU179" s="299"/>
      <c r="CV179" s="299"/>
      <c r="CW179" s="299"/>
      <c r="CX179" s="299"/>
      <c r="CY179" s="299"/>
      <c r="CZ179" s="299"/>
      <c r="DA179" s="299"/>
      <c r="DB179" s="299"/>
      <c r="DC179" s="299"/>
      <c r="DD179" s="299"/>
      <c r="DE179" s="299"/>
      <c r="DF179" s="299"/>
      <c r="DG179" s="299"/>
      <c r="DH179" s="299"/>
      <c r="DI179" s="299"/>
      <c r="DJ179" s="299"/>
      <c r="DK179" s="299"/>
      <c r="DL179" s="299"/>
      <c r="DM179" s="299"/>
      <c r="DN179" s="299"/>
      <c r="DO179" s="299"/>
      <c r="DP179" s="299"/>
      <c r="DQ179" s="299"/>
      <c r="DR179" s="299"/>
      <c r="DS179" s="299"/>
      <c r="DT179" s="299"/>
      <c r="DU179" s="299"/>
      <c r="DV179" s="299"/>
      <c r="DW179" s="299"/>
      <c r="DX179" s="299"/>
      <c r="DY179" s="299"/>
      <c r="DZ179" s="299"/>
      <c r="EA179" s="299"/>
      <c r="EB179" s="299"/>
      <c r="EC179" s="299"/>
      <c r="ED179" s="299"/>
      <c r="EE179" s="299"/>
      <c r="EF179" s="299"/>
      <c r="EG179" s="299"/>
      <c r="EH179" s="299"/>
      <c r="EI179" s="299"/>
      <c r="EJ179" s="299"/>
      <c r="EK179" s="299"/>
      <c r="EL179" s="299"/>
      <c r="EM179" s="299"/>
      <c r="EQ179" s="288"/>
      <c r="ER179" s="288"/>
      <c r="ES179" s="288"/>
      <c r="ET179" s="288"/>
      <c r="EU179" s="288"/>
      <c r="EV179" s="288"/>
      <c r="EW179" s="288"/>
      <c r="EX179" s="288"/>
      <c r="EY179" s="288"/>
      <c r="EZ179" s="288"/>
      <c r="FA179" s="288"/>
      <c r="FB179" s="288"/>
      <c r="FC179" s="288"/>
      <c r="FD179" s="288"/>
    </row>
    <row r="180" spans="1:160" s="287" customFormat="1" x14ac:dyDescent="0.35">
      <c r="A180" s="285"/>
      <c r="B180" s="285"/>
      <c r="C180" s="299"/>
      <c r="D180" s="299"/>
      <c r="E180" s="299"/>
      <c r="F180" s="299"/>
      <c r="G180" s="299"/>
      <c r="H180" s="299"/>
      <c r="I180" s="299"/>
      <c r="J180" s="299"/>
      <c r="K180" s="299"/>
      <c r="L180" s="299"/>
      <c r="M180" s="299"/>
      <c r="N180" s="299"/>
      <c r="O180" s="299"/>
      <c r="P180" s="299"/>
      <c r="Q180" s="299"/>
      <c r="R180" s="299"/>
      <c r="S180" s="299"/>
      <c r="T180" s="299"/>
      <c r="U180" s="299"/>
      <c r="V180" s="299"/>
      <c r="W180" s="299"/>
      <c r="X180" s="299"/>
      <c r="Y180" s="299"/>
      <c r="Z180" s="299"/>
      <c r="AA180" s="299"/>
      <c r="AB180" s="299"/>
      <c r="AC180" s="299"/>
      <c r="AD180" s="299"/>
      <c r="AE180" s="299"/>
      <c r="AF180" s="299"/>
      <c r="AG180" s="299"/>
      <c r="AH180" s="299"/>
      <c r="AI180" s="299"/>
      <c r="AJ180" s="299"/>
      <c r="AK180" s="299"/>
      <c r="AL180" s="299"/>
      <c r="AM180" s="299"/>
      <c r="AN180" s="299"/>
      <c r="AO180" s="299"/>
      <c r="AP180" s="299"/>
      <c r="AQ180" s="299"/>
      <c r="AR180" s="299"/>
      <c r="AS180" s="299"/>
      <c r="AT180" s="299"/>
      <c r="AU180" s="299"/>
      <c r="AV180" s="299"/>
      <c r="AW180" s="299"/>
      <c r="AX180" s="299"/>
      <c r="AY180" s="299"/>
      <c r="AZ180" s="299"/>
      <c r="BA180" s="299"/>
      <c r="BB180" s="299"/>
      <c r="BC180" s="299"/>
      <c r="BD180" s="299"/>
      <c r="BE180" s="299"/>
      <c r="BF180" s="299"/>
      <c r="BG180" s="299"/>
      <c r="BH180" s="299"/>
      <c r="BI180" s="299"/>
      <c r="BJ180" s="299"/>
      <c r="BK180" s="299"/>
      <c r="BL180" s="299"/>
      <c r="BM180" s="299"/>
      <c r="BN180" s="299"/>
      <c r="BO180" s="299"/>
      <c r="BP180" s="299"/>
      <c r="BQ180" s="299"/>
      <c r="BR180" s="299"/>
      <c r="BS180" s="299"/>
      <c r="BT180" s="299"/>
      <c r="BU180" s="299"/>
      <c r="BV180" s="299"/>
      <c r="BW180" s="299"/>
      <c r="BX180" s="299"/>
      <c r="BY180" s="299"/>
      <c r="BZ180" s="299"/>
      <c r="CA180" s="299"/>
      <c r="CB180" s="299"/>
      <c r="CC180" s="299"/>
      <c r="CD180" s="299"/>
      <c r="CE180" s="299"/>
      <c r="CF180" s="299"/>
      <c r="CG180" s="299"/>
      <c r="CH180" s="299"/>
      <c r="CI180" s="299"/>
      <c r="CJ180" s="299"/>
      <c r="CK180" s="299"/>
      <c r="CL180" s="299"/>
      <c r="CM180" s="299"/>
      <c r="CN180" s="299"/>
      <c r="CO180" s="299"/>
      <c r="CP180" s="299"/>
      <c r="CQ180" s="299"/>
      <c r="CR180" s="299"/>
      <c r="CS180" s="299"/>
      <c r="CT180" s="299"/>
      <c r="CU180" s="299"/>
      <c r="CV180" s="299"/>
      <c r="CW180" s="299"/>
      <c r="CX180" s="299"/>
      <c r="CY180" s="299"/>
      <c r="CZ180" s="299"/>
      <c r="DA180" s="299"/>
      <c r="DB180" s="299"/>
      <c r="DC180" s="299"/>
      <c r="DD180" s="299"/>
      <c r="DE180" s="299"/>
      <c r="DF180" s="299"/>
      <c r="DG180" s="299"/>
      <c r="DH180" s="299"/>
      <c r="DI180" s="299"/>
      <c r="DJ180" s="299"/>
      <c r="DK180" s="299"/>
      <c r="DL180" s="299"/>
      <c r="DM180" s="299"/>
      <c r="DN180" s="299"/>
      <c r="DO180" s="299"/>
      <c r="DP180" s="299"/>
      <c r="DQ180" s="299"/>
      <c r="DR180" s="299"/>
      <c r="DS180" s="299"/>
      <c r="DT180" s="299"/>
      <c r="DU180" s="299"/>
      <c r="DV180" s="299"/>
      <c r="DW180" s="299"/>
      <c r="DX180" s="299"/>
      <c r="DY180" s="299"/>
      <c r="DZ180" s="299"/>
      <c r="EA180" s="299"/>
      <c r="EB180" s="299"/>
      <c r="EC180" s="299"/>
      <c r="ED180" s="299"/>
      <c r="EE180" s="299"/>
      <c r="EF180" s="299"/>
      <c r="EG180" s="299"/>
      <c r="EH180" s="299"/>
      <c r="EI180" s="299"/>
      <c r="EJ180" s="299"/>
      <c r="EK180" s="299"/>
      <c r="EL180" s="299"/>
      <c r="EM180" s="299"/>
      <c r="EQ180" s="288"/>
      <c r="ER180" s="288"/>
      <c r="ES180" s="288"/>
      <c r="ET180" s="288"/>
      <c r="EU180" s="288"/>
      <c r="EV180" s="288"/>
      <c r="EW180" s="288"/>
      <c r="EX180" s="288"/>
      <c r="EY180" s="288"/>
      <c r="EZ180" s="288"/>
      <c r="FA180" s="288"/>
      <c r="FB180" s="288"/>
      <c r="FC180" s="288"/>
      <c r="FD180" s="288"/>
    </row>
    <row r="181" spans="1:160" s="287" customFormat="1" x14ac:dyDescent="0.35">
      <c r="A181" s="285"/>
      <c r="B181" s="285"/>
      <c r="C181" s="299"/>
      <c r="D181" s="299"/>
      <c r="E181" s="299"/>
      <c r="F181" s="299"/>
      <c r="G181" s="299"/>
      <c r="H181" s="299"/>
      <c r="I181" s="299"/>
      <c r="J181" s="299"/>
      <c r="K181" s="299"/>
      <c r="L181" s="299"/>
      <c r="M181" s="299"/>
      <c r="N181" s="299"/>
      <c r="O181" s="299"/>
      <c r="P181" s="299"/>
      <c r="Q181" s="299"/>
      <c r="R181" s="299"/>
      <c r="S181" s="299"/>
      <c r="T181" s="299"/>
      <c r="U181" s="299"/>
      <c r="V181" s="299"/>
      <c r="W181" s="299"/>
      <c r="X181" s="299"/>
      <c r="Y181" s="299"/>
      <c r="Z181" s="299"/>
      <c r="AA181" s="299"/>
      <c r="AB181" s="299"/>
      <c r="AC181" s="299"/>
      <c r="AD181" s="299"/>
      <c r="AE181" s="299"/>
      <c r="AF181" s="299"/>
      <c r="AG181" s="299"/>
      <c r="AH181" s="299"/>
      <c r="AI181" s="299"/>
      <c r="AJ181" s="299"/>
      <c r="AK181" s="299"/>
      <c r="AL181" s="299"/>
      <c r="AM181" s="299"/>
      <c r="AN181" s="299"/>
      <c r="AO181" s="299"/>
      <c r="AP181" s="299"/>
      <c r="AQ181" s="299"/>
      <c r="AR181" s="299"/>
      <c r="AS181" s="299"/>
      <c r="AT181" s="299"/>
      <c r="AU181" s="299"/>
      <c r="AV181" s="299"/>
      <c r="AW181" s="299"/>
      <c r="AX181" s="299"/>
      <c r="AY181" s="299"/>
      <c r="AZ181" s="299"/>
      <c r="BA181" s="299"/>
      <c r="BB181" s="299"/>
      <c r="BC181" s="299"/>
      <c r="BD181" s="299"/>
      <c r="BE181" s="299"/>
      <c r="BF181" s="299"/>
      <c r="BG181" s="299"/>
      <c r="BH181" s="299"/>
      <c r="BI181" s="299"/>
      <c r="BJ181" s="299"/>
      <c r="BK181" s="299"/>
      <c r="BL181" s="299"/>
      <c r="BM181" s="299"/>
      <c r="BN181" s="299"/>
      <c r="BO181" s="299"/>
      <c r="BP181" s="299"/>
      <c r="BQ181" s="299"/>
      <c r="BR181" s="299"/>
      <c r="BS181" s="299"/>
      <c r="BT181" s="299"/>
      <c r="BU181" s="299"/>
      <c r="BV181" s="299"/>
      <c r="BW181" s="299"/>
      <c r="BX181" s="299"/>
      <c r="BY181" s="299"/>
      <c r="BZ181" s="299"/>
      <c r="CA181" s="299"/>
      <c r="CB181" s="299"/>
      <c r="CC181" s="299"/>
      <c r="CD181" s="299"/>
      <c r="CE181" s="299"/>
      <c r="CF181" s="299"/>
      <c r="CG181" s="299"/>
      <c r="CH181" s="299"/>
      <c r="CI181" s="299"/>
      <c r="CJ181" s="299"/>
      <c r="CK181" s="299"/>
      <c r="CL181" s="299"/>
      <c r="CM181" s="299"/>
      <c r="CN181" s="299"/>
      <c r="CO181" s="299"/>
      <c r="CP181" s="299"/>
      <c r="CQ181" s="299"/>
      <c r="CR181" s="299"/>
      <c r="CS181" s="299"/>
      <c r="CT181" s="299"/>
      <c r="CU181" s="299"/>
      <c r="CV181" s="299"/>
      <c r="CW181" s="299"/>
      <c r="CX181" s="299"/>
      <c r="CY181" s="299"/>
      <c r="CZ181" s="299"/>
      <c r="DA181" s="299"/>
      <c r="DB181" s="299"/>
      <c r="DC181" s="299"/>
      <c r="DD181" s="299"/>
      <c r="DE181" s="299"/>
      <c r="DF181" s="299"/>
      <c r="DG181" s="299"/>
      <c r="DH181" s="299"/>
      <c r="DI181" s="299"/>
      <c r="DJ181" s="299"/>
      <c r="DK181" s="299"/>
      <c r="DL181" s="299"/>
      <c r="DM181" s="299"/>
      <c r="DN181" s="299"/>
      <c r="DO181" s="299"/>
      <c r="DP181" s="299"/>
      <c r="DQ181" s="299"/>
      <c r="DR181" s="299"/>
      <c r="DS181" s="299"/>
      <c r="DT181" s="299"/>
      <c r="DU181" s="299"/>
      <c r="DV181" s="299"/>
      <c r="DW181" s="299"/>
      <c r="DX181" s="299"/>
      <c r="DY181" s="299"/>
      <c r="DZ181" s="299"/>
      <c r="EA181" s="299"/>
      <c r="EB181" s="299"/>
      <c r="EC181" s="299"/>
      <c r="ED181" s="299"/>
      <c r="EE181" s="299"/>
      <c r="EF181" s="299"/>
      <c r="EG181" s="299"/>
      <c r="EH181" s="299"/>
      <c r="EI181" s="299"/>
      <c r="EJ181" s="299"/>
      <c r="EK181" s="299"/>
      <c r="EL181" s="299"/>
      <c r="EM181" s="299"/>
      <c r="EQ181" s="288"/>
      <c r="ER181" s="288"/>
      <c r="ES181" s="288"/>
      <c r="ET181" s="288"/>
      <c r="EU181" s="288"/>
      <c r="EV181" s="288"/>
      <c r="EW181" s="288"/>
      <c r="EX181" s="288"/>
      <c r="EY181" s="288"/>
      <c r="EZ181" s="288"/>
      <c r="FA181" s="288"/>
      <c r="FB181" s="288"/>
      <c r="FC181" s="288"/>
      <c r="FD181" s="288"/>
    </row>
    <row r="182" spans="1:160" s="287" customFormat="1" x14ac:dyDescent="0.35">
      <c r="A182" s="285"/>
      <c r="B182" s="285"/>
      <c r="C182" s="299"/>
      <c r="D182" s="299"/>
      <c r="E182" s="299"/>
      <c r="F182" s="299"/>
      <c r="G182" s="299"/>
      <c r="H182" s="299"/>
      <c r="I182" s="299"/>
      <c r="J182" s="299"/>
      <c r="K182" s="299"/>
      <c r="L182" s="299"/>
      <c r="M182" s="299"/>
      <c r="N182" s="299"/>
      <c r="O182" s="299"/>
      <c r="P182" s="299"/>
      <c r="Q182" s="299"/>
      <c r="R182" s="299"/>
      <c r="S182" s="299"/>
      <c r="T182" s="299"/>
      <c r="U182" s="299"/>
      <c r="V182" s="299"/>
      <c r="W182" s="299"/>
      <c r="X182" s="299"/>
      <c r="Y182" s="299"/>
      <c r="Z182" s="299"/>
      <c r="AA182" s="299"/>
      <c r="AB182" s="299"/>
      <c r="AC182" s="299"/>
      <c r="AD182" s="299"/>
      <c r="AE182" s="299"/>
      <c r="AF182" s="299"/>
      <c r="AG182" s="299"/>
      <c r="AH182" s="299"/>
      <c r="AI182" s="299"/>
      <c r="AJ182" s="299"/>
      <c r="AK182" s="299"/>
      <c r="AL182" s="299"/>
      <c r="AM182" s="299"/>
      <c r="AN182" s="299"/>
      <c r="AO182" s="299"/>
      <c r="AP182" s="299"/>
      <c r="AQ182" s="299"/>
      <c r="AR182" s="299"/>
      <c r="AS182" s="299"/>
      <c r="AT182" s="299"/>
      <c r="AU182" s="299"/>
      <c r="AV182" s="299"/>
      <c r="AW182" s="299"/>
      <c r="AX182" s="299"/>
      <c r="AY182" s="299"/>
      <c r="AZ182" s="299"/>
      <c r="BA182" s="299"/>
      <c r="BB182" s="299"/>
      <c r="BC182" s="299"/>
      <c r="BD182" s="299"/>
      <c r="BE182" s="299"/>
      <c r="BF182" s="299"/>
      <c r="BG182" s="299"/>
      <c r="BH182" s="299"/>
      <c r="BI182" s="299"/>
      <c r="BJ182" s="299"/>
      <c r="BK182" s="299"/>
      <c r="BL182" s="299"/>
      <c r="BM182" s="299"/>
      <c r="BN182" s="299"/>
      <c r="BO182" s="299"/>
      <c r="BP182" s="299"/>
      <c r="BQ182" s="299"/>
      <c r="BR182" s="299"/>
      <c r="BS182" s="299"/>
      <c r="BT182" s="299"/>
      <c r="BU182" s="299"/>
      <c r="BV182" s="299"/>
      <c r="BW182" s="299"/>
      <c r="BX182" s="299"/>
      <c r="BY182" s="299"/>
      <c r="BZ182" s="299"/>
      <c r="CA182" s="299"/>
      <c r="CB182" s="299"/>
      <c r="CC182" s="299"/>
      <c r="CD182" s="299"/>
      <c r="CE182" s="299"/>
      <c r="CF182" s="299"/>
      <c r="CG182" s="299"/>
      <c r="CH182" s="299"/>
      <c r="CI182" s="299"/>
      <c r="CJ182" s="299"/>
      <c r="CK182" s="299"/>
      <c r="CL182" s="299"/>
      <c r="CM182" s="299"/>
      <c r="CN182" s="299"/>
      <c r="CO182" s="299"/>
      <c r="CP182" s="299"/>
      <c r="CQ182" s="299"/>
      <c r="CR182" s="299"/>
      <c r="CS182" s="299"/>
      <c r="CT182" s="299"/>
      <c r="CU182" s="299"/>
      <c r="CV182" s="299"/>
      <c r="CW182" s="299"/>
      <c r="CX182" s="299"/>
      <c r="CY182" s="299"/>
      <c r="CZ182" s="299"/>
      <c r="DA182" s="299"/>
      <c r="DB182" s="299"/>
      <c r="DC182" s="299"/>
      <c r="DD182" s="299"/>
      <c r="DE182" s="299"/>
      <c r="DF182" s="299"/>
      <c r="DG182" s="299"/>
      <c r="DH182" s="299"/>
      <c r="DI182" s="299"/>
      <c r="DJ182" s="299"/>
      <c r="DK182" s="299"/>
      <c r="DL182" s="299"/>
      <c r="DM182" s="299"/>
      <c r="DN182" s="299"/>
      <c r="DO182" s="299"/>
      <c r="DP182" s="299"/>
      <c r="DQ182" s="299"/>
      <c r="DR182" s="299"/>
      <c r="DS182" s="299"/>
      <c r="DT182" s="299"/>
      <c r="DU182" s="299"/>
      <c r="DV182" s="299"/>
      <c r="DW182" s="299"/>
      <c r="DX182" s="299"/>
      <c r="DY182" s="299"/>
      <c r="DZ182" s="299"/>
      <c r="EA182" s="299"/>
      <c r="EB182" s="299"/>
      <c r="EC182" s="299"/>
      <c r="ED182" s="299"/>
      <c r="EE182" s="299"/>
      <c r="EF182" s="299"/>
      <c r="EG182" s="299"/>
      <c r="EH182" s="299"/>
      <c r="EI182" s="299"/>
      <c r="EJ182" s="299"/>
      <c r="EK182" s="299"/>
      <c r="EL182" s="299"/>
      <c r="EM182" s="299"/>
      <c r="EQ182" s="288"/>
      <c r="ER182" s="288"/>
      <c r="ES182" s="288"/>
      <c r="ET182" s="288"/>
      <c r="EU182" s="288"/>
      <c r="EV182" s="288"/>
      <c r="EW182" s="288"/>
      <c r="EX182" s="288"/>
      <c r="EY182" s="288"/>
      <c r="EZ182" s="288"/>
      <c r="FA182" s="288"/>
      <c r="FB182" s="288"/>
      <c r="FC182" s="288"/>
      <c r="FD182" s="288"/>
    </row>
    <row r="183" spans="1:160" s="287" customFormat="1" x14ac:dyDescent="0.35">
      <c r="A183" s="285"/>
      <c r="B183" s="285"/>
      <c r="C183" s="299"/>
      <c r="D183" s="299"/>
      <c r="E183" s="299"/>
      <c r="F183" s="299"/>
      <c r="G183" s="299"/>
      <c r="H183" s="299"/>
      <c r="I183" s="299"/>
      <c r="J183" s="299"/>
      <c r="K183" s="299"/>
      <c r="L183" s="299"/>
      <c r="M183" s="299"/>
      <c r="N183" s="299"/>
      <c r="O183" s="299"/>
      <c r="P183" s="299"/>
      <c r="Q183" s="299"/>
      <c r="R183" s="299"/>
      <c r="S183" s="299"/>
      <c r="T183" s="299"/>
      <c r="U183" s="299"/>
      <c r="V183" s="299"/>
      <c r="W183" s="299"/>
      <c r="X183" s="299"/>
      <c r="Y183" s="299"/>
      <c r="Z183" s="299"/>
      <c r="AA183" s="299"/>
      <c r="AB183" s="299"/>
      <c r="AC183" s="299"/>
      <c r="AD183" s="299"/>
      <c r="AE183" s="299"/>
      <c r="AF183" s="299"/>
      <c r="AG183" s="299"/>
      <c r="AH183" s="299"/>
      <c r="AI183" s="299"/>
      <c r="AJ183" s="299"/>
      <c r="AK183" s="299"/>
      <c r="AL183" s="299"/>
      <c r="AM183" s="299"/>
      <c r="AN183" s="299"/>
      <c r="AO183" s="299"/>
      <c r="AP183" s="299"/>
      <c r="AQ183" s="299"/>
      <c r="AR183" s="299"/>
      <c r="AS183" s="299"/>
      <c r="AT183" s="299"/>
      <c r="AU183" s="299"/>
      <c r="AV183" s="299"/>
      <c r="AW183" s="299"/>
      <c r="AX183" s="299"/>
      <c r="AY183" s="299"/>
      <c r="AZ183" s="299"/>
      <c r="BA183" s="299"/>
      <c r="BB183" s="299"/>
      <c r="BC183" s="299"/>
      <c r="BD183" s="299"/>
      <c r="BE183" s="299"/>
      <c r="BF183" s="299"/>
      <c r="BG183" s="299"/>
      <c r="BH183" s="299"/>
      <c r="BI183" s="299"/>
      <c r="BJ183" s="299"/>
      <c r="BK183" s="299"/>
      <c r="BL183" s="299"/>
      <c r="BM183" s="299"/>
      <c r="BN183" s="299"/>
      <c r="BO183" s="299"/>
      <c r="BP183" s="299"/>
      <c r="BQ183" s="299"/>
      <c r="BR183" s="299"/>
      <c r="BS183" s="299"/>
      <c r="BT183" s="299"/>
      <c r="BU183" s="299"/>
      <c r="BV183" s="299"/>
      <c r="BW183" s="299"/>
      <c r="BX183" s="299"/>
      <c r="BY183" s="299"/>
      <c r="BZ183" s="299"/>
      <c r="CA183" s="299"/>
      <c r="CB183" s="299"/>
      <c r="CC183" s="299"/>
      <c r="CD183" s="299"/>
      <c r="CE183" s="299"/>
      <c r="CF183" s="299"/>
      <c r="CG183" s="299"/>
      <c r="CH183" s="299"/>
      <c r="CI183" s="299"/>
      <c r="CJ183" s="299"/>
      <c r="CK183" s="299"/>
      <c r="CL183" s="299"/>
      <c r="CM183" s="299"/>
      <c r="CN183" s="299"/>
      <c r="CO183" s="299"/>
      <c r="CP183" s="299"/>
      <c r="CQ183" s="299"/>
      <c r="CR183" s="299"/>
      <c r="CS183" s="299"/>
      <c r="CT183" s="299"/>
      <c r="CU183" s="299"/>
      <c r="CV183" s="299"/>
      <c r="CW183" s="299"/>
      <c r="CX183" s="299"/>
      <c r="CY183" s="299"/>
      <c r="CZ183" s="299"/>
      <c r="DA183" s="299"/>
      <c r="DB183" s="299"/>
      <c r="DC183" s="299"/>
      <c r="DD183" s="299"/>
      <c r="DE183" s="299"/>
      <c r="DF183" s="299"/>
      <c r="DG183" s="299"/>
      <c r="DH183" s="299"/>
      <c r="DI183" s="299"/>
      <c r="DJ183" s="299"/>
      <c r="DK183" s="299"/>
      <c r="DL183" s="299"/>
      <c r="DM183" s="299"/>
      <c r="DN183" s="299"/>
      <c r="DO183" s="299"/>
      <c r="DP183" s="299"/>
      <c r="DQ183" s="299"/>
      <c r="DR183" s="299"/>
      <c r="DS183" s="299"/>
      <c r="DT183" s="299"/>
      <c r="DU183" s="299"/>
      <c r="DV183" s="299"/>
      <c r="DW183" s="299"/>
      <c r="DX183" s="299"/>
      <c r="DY183" s="299"/>
      <c r="DZ183" s="299"/>
      <c r="EA183" s="299"/>
      <c r="EB183" s="299"/>
      <c r="EC183" s="299"/>
      <c r="ED183" s="299"/>
      <c r="EE183" s="299"/>
      <c r="EF183" s="299"/>
      <c r="EG183" s="299"/>
      <c r="EH183" s="299"/>
      <c r="EI183" s="299"/>
      <c r="EJ183" s="299"/>
      <c r="EK183" s="299"/>
      <c r="EL183" s="299"/>
      <c r="EM183" s="299"/>
      <c r="EQ183" s="288"/>
      <c r="ER183" s="288"/>
      <c r="ES183" s="288"/>
      <c r="ET183" s="288"/>
      <c r="EU183" s="288"/>
      <c r="EV183" s="288"/>
      <c r="EW183" s="288"/>
      <c r="EX183" s="288"/>
      <c r="EY183" s="288"/>
      <c r="EZ183" s="288"/>
      <c r="FA183" s="288"/>
      <c r="FB183" s="288"/>
      <c r="FC183" s="288"/>
      <c r="FD183" s="288"/>
    </row>
    <row r="184" spans="1:160" s="287" customFormat="1" x14ac:dyDescent="0.35">
      <c r="A184" s="285"/>
      <c r="B184" s="285"/>
      <c r="C184" s="299"/>
      <c r="D184" s="299"/>
      <c r="E184" s="299"/>
      <c r="F184" s="299"/>
      <c r="G184" s="299"/>
      <c r="H184" s="299"/>
      <c r="I184" s="299"/>
      <c r="J184" s="299"/>
      <c r="K184" s="299"/>
      <c r="L184" s="299"/>
      <c r="M184" s="299"/>
      <c r="N184" s="299"/>
      <c r="O184" s="299"/>
      <c r="P184" s="299"/>
      <c r="Q184" s="299"/>
      <c r="R184" s="299"/>
      <c r="S184" s="299"/>
      <c r="T184" s="299"/>
      <c r="U184" s="299"/>
      <c r="V184" s="299"/>
      <c r="W184" s="299"/>
      <c r="X184" s="299"/>
      <c r="Y184" s="299"/>
      <c r="Z184" s="299"/>
      <c r="AA184" s="299"/>
      <c r="AB184" s="299"/>
      <c r="AC184" s="299"/>
      <c r="AD184" s="299"/>
      <c r="AE184" s="299"/>
      <c r="AF184" s="299"/>
      <c r="AG184" s="299"/>
      <c r="AH184" s="299"/>
      <c r="AI184" s="299"/>
      <c r="AJ184" s="299"/>
      <c r="AK184" s="299"/>
      <c r="AL184" s="299"/>
      <c r="AM184" s="299"/>
      <c r="AN184" s="299"/>
      <c r="AO184" s="299"/>
      <c r="AP184" s="299"/>
      <c r="AQ184" s="299"/>
      <c r="AR184" s="299"/>
      <c r="AS184" s="299"/>
      <c r="AT184" s="299"/>
      <c r="AU184" s="299"/>
      <c r="AV184" s="299"/>
      <c r="AW184" s="299"/>
      <c r="AX184" s="299"/>
      <c r="AY184" s="299"/>
      <c r="AZ184" s="299"/>
      <c r="BA184" s="299"/>
      <c r="BB184" s="299"/>
      <c r="BC184" s="299"/>
      <c r="BD184" s="299"/>
      <c r="BE184" s="299"/>
      <c r="BF184" s="299"/>
      <c r="BG184" s="299"/>
      <c r="BH184" s="299"/>
      <c r="BI184" s="299"/>
      <c r="BJ184" s="299"/>
      <c r="BK184" s="299"/>
      <c r="BL184" s="299"/>
      <c r="BM184" s="299"/>
      <c r="BN184" s="299"/>
      <c r="BO184" s="299"/>
      <c r="BP184" s="299"/>
      <c r="BQ184" s="299"/>
      <c r="BR184" s="299"/>
      <c r="BS184" s="299"/>
      <c r="BT184" s="299"/>
      <c r="BU184" s="299"/>
      <c r="BV184" s="299"/>
      <c r="BW184" s="299"/>
      <c r="BX184" s="299"/>
      <c r="BY184" s="299"/>
      <c r="BZ184" s="299"/>
      <c r="CA184" s="299"/>
      <c r="CB184" s="299"/>
      <c r="CC184" s="299"/>
      <c r="CD184" s="299"/>
      <c r="CE184" s="299"/>
      <c r="CF184" s="299"/>
      <c r="CG184" s="299"/>
      <c r="CH184" s="299"/>
      <c r="CI184" s="299"/>
      <c r="CJ184" s="299"/>
      <c r="CK184" s="299"/>
      <c r="CL184" s="299"/>
      <c r="CM184" s="299"/>
      <c r="CN184" s="299"/>
      <c r="CO184" s="299"/>
      <c r="CP184" s="299"/>
      <c r="CQ184" s="299"/>
      <c r="CR184" s="299"/>
      <c r="CS184" s="299"/>
      <c r="CT184" s="299"/>
      <c r="CU184" s="299"/>
      <c r="CV184" s="299"/>
      <c r="CW184" s="299"/>
      <c r="CX184" s="299"/>
      <c r="CY184" s="299"/>
      <c r="CZ184" s="299"/>
      <c r="DA184" s="299"/>
      <c r="DB184" s="299"/>
      <c r="DC184" s="299"/>
      <c r="DD184" s="299"/>
      <c r="DE184" s="299"/>
      <c r="DF184" s="299"/>
      <c r="DG184" s="299"/>
      <c r="DH184" s="299"/>
      <c r="DI184" s="299"/>
      <c r="DJ184" s="299"/>
      <c r="DK184" s="299"/>
      <c r="DL184" s="299"/>
      <c r="DM184" s="299"/>
      <c r="DN184" s="299"/>
      <c r="DO184" s="299"/>
      <c r="DP184" s="299"/>
      <c r="DQ184" s="299"/>
      <c r="DR184" s="299"/>
      <c r="DS184" s="299"/>
      <c r="DT184" s="299"/>
      <c r="DU184" s="299"/>
      <c r="DV184" s="299"/>
      <c r="DW184" s="299"/>
      <c r="DX184" s="299"/>
      <c r="DY184" s="299"/>
      <c r="DZ184" s="299"/>
      <c r="EA184" s="299"/>
      <c r="EB184" s="299"/>
      <c r="EC184" s="299"/>
      <c r="ED184" s="299"/>
      <c r="EE184" s="299"/>
      <c r="EF184" s="299"/>
      <c r="EG184" s="299"/>
      <c r="EH184" s="299"/>
      <c r="EI184" s="299"/>
      <c r="EJ184" s="299"/>
      <c r="EK184" s="299"/>
      <c r="EL184" s="299"/>
      <c r="EM184" s="299"/>
      <c r="EQ184" s="288"/>
      <c r="ER184" s="288"/>
      <c r="ES184" s="288"/>
      <c r="ET184" s="288"/>
      <c r="EU184" s="288"/>
      <c r="EV184" s="288"/>
      <c r="EW184" s="288"/>
      <c r="EX184" s="288"/>
      <c r="EY184" s="288"/>
      <c r="EZ184" s="288"/>
      <c r="FA184" s="288"/>
      <c r="FB184" s="288"/>
      <c r="FC184" s="288"/>
      <c r="FD184" s="288"/>
    </row>
    <row r="185" spans="1:160" s="287" customFormat="1" x14ac:dyDescent="0.35">
      <c r="A185" s="285"/>
      <c r="B185" s="285"/>
      <c r="C185" s="299"/>
      <c r="D185" s="299"/>
      <c r="E185" s="299"/>
      <c r="F185" s="299"/>
      <c r="G185" s="299"/>
      <c r="H185" s="299"/>
      <c r="I185" s="299"/>
      <c r="J185" s="299"/>
      <c r="K185" s="299"/>
      <c r="L185" s="299"/>
      <c r="M185" s="299"/>
      <c r="N185" s="299"/>
      <c r="O185" s="299"/>
      <c r="P185" s="299"/>
      <c r="Q185" s="299"/>
      <c r="R185" s="299"/>
      <c r="S185" s="299"/>
      <c r="T185" s="299"/>
      <c r="U185" s="299"/>
      <c r="V185" s="299"/>
      <c r="W185" s="299"/>
      <c r="X185" s="299"/>
      <c r="Y185" s="299"/>
      <c r="Z185" s="299"/>
      <c r="AA185" s="299"/>
      <c r="AB185" s="299"/>
      <c r="AC185" s="299"/>
      <c r="AD185" s="299"/>
      <c r="AE185" s="299"/>
      <c r="AF185" s="299"/>
      <c r="AG185" s="299"/>
      <c r="AH185" s="299"/>
      <c r="AI185" s="299"/>
      <c r="AJ185" s="299"/>
      <c r="AK185" s="299"/>
      <c r="AL185" s="299"/>
      <c r="AM185" s="299"/>
      <c r="AN185" s="299"/>
      <c r="AO185" s="299"/>
      <c r="AP185" s="299"/>
      <c r="AQ185" s="299"/>
      <c r="AR185" s="299"/>
      <c r="AS185" s="299"/>
      <c r="AT185" s="299"/>
      <c r="AU185" s="299"/>
      <c r="AV185" s="299"/>
      <c r="AW185" s="299"/>
      <c r="AX185" s="299"/>
      <c r="AY185" s="299"/>
      <c r="AZ185" s="299"/>
      <c r="BA185" s="299"/>
      <c r="BB185" s="299"/>
      <c r="BC185" s="299"/>
      <c r="BD185" s="299"/>
      <c r="BE185" s="299"/>
      <c r="BF185" s="299"/>
      <c r="BG185" s="299"/>
      <c r="BH185" s="299"/>
      <c r="BI185" s="299"/>
      <c r="BJ185" s="299"/>
      <c r="BK185" s="299"/>
      <c r="BL185" s="299"/>
      <c r="BM185" s="299"/>
      <c r="BN185" s="299"/>
      <c r="BO185" s="299"/>
      <c r="BP185" s="299"/>
      <c r="BQ185" s="299"/>
      <c r="BR185" s="299"/>
      <c r="BS185" s="299"/>
      <c r="BT185" s="299"/>
      <c r="BU185" s="299"/>
      <c r="BV185" s="299"/>
      <c r="BW185" s="299"/>
      <c r="BX185" s="299"/>
      <c r="BY185" s="299"/>
      <c r="BZ185" s="299"/>
      <c r="CA185" s="299"/>
      <c r="CB185" s="299"/>
      <c r="CC185" s="299"/>
      <c r="CD185" s="299"/>
      <c r="CE185" s="299"/>
      <c r="CF185" s="299"/>
      <c r="CG185" s="299"/>
      <c r="CH185" s="299"/>
      <c r="CI185" s="299"/>
      <c r="CJ185" s="299"/>
      <c r="CK185" s="299"/>
      <c r="CL185" s="299"/>
      <c r="CM185" s="299"/>
      <c r="CN185" s="299"/>
      <c r="CO185" s="299"/>
      <c r="CP185" s="299"/>
      <c r="CQ185" s="299"/>
      <c r="CR185" s="299"/>
      <c r="CS185" s="299"/>
      <c r="CT185" s="299"/>
      <c r="CU185" s="299"/>
      <c r="CV185" s="299"/>
      <c r="CW185" s="299"/>
      <c r="CX185" s="299"/>
      <c r="CY185" s="299"/>
      <c r="CZ185" s="299"/>
      <c r="DA185" s="299"/>
      <c r="DB185" s="299"/>
      <c r="DC185" s="299"/>
      <c r="DD185" s="299"/>
      <c r="DE185" s="299"/>
      <c r="DF185" s="299"/>
      <c r="DG185" s="299"/>
      <c r="DH185" s="299"/>
      <c r="DI185" s="299"/>
      <c r="DJ185" s="299"/>
      <c r="DK185" s="299"/>
      <c r="DL185" s="299"/>
      <c r="DM185" s="299"/>
      <c r="DN185" s="299"/>
      <c r="DO185" s="299"/>
      <c r="DP185" s="299"/>
      <c r="DQ185" s="299"/>
      <c r="DR185" s="299"/>
      <c r="DS185" s="299"/>
      <c r="DT185" s="299"/>
      <c r="DU185" s="299"/>
      <c r="DV185" s="299"/>
      <c r="DW185" s="299"/>
      <c r="DX185" s="299"/>
      <c r="DY185" s="299"/>
      <c r="DZ185" s="299"/>
      <c r="EA185" s="299"/>
      <c r="EB185" s="299"/>
      <c r="EC185" s="299"/>
      <c r="ED185" s="299"/>
      <c r="EE185" s="299"/>
      <c r="EF185" s="299"/>
      <c r="EG185" s="299"/>
      <c r="EH185" s="299"/>
      <c r="EI185" s="299"/>
      <c r="EJ185" s="299"/>
      <c r="EK185" s="299"/>
      <c r="EL185" s="299"/>
      <c r="EM185" s="299"/>
      <c r="EQ185" s="288"/>
      <c r="ER185" s="288"/>
      <c r="ES185" s="288"/>
      <c r="ET185" s="288"/>
      <c r="EU185" s="288"/>
      <c r="EV185" s="288"/>
      <c r="EW185" s="288"/>
      <c r="EX185" s="288"/>
      <c r="EY185" s="288"/>
      <c r="EZ185" s="288"/>
      <c r="FA185" s="288"/>
      <c r="FB185" s="288"/>
      <c r="FC185" s="288"/>
      <c r="FD185" s="288"/>
    </row>
    <row r="186" spans="1:160" s="287" customFormat="1" x14ac:dyDescent="0.35">
      <c r="A186" s="285"/>
      <c r="B186" s="285"/>
      <c r="C186" s="299"/>
      <c r="D186" s="299"/>
      <c r="E186" s="299"/>
      <c r="F186" s="299"/>
      <c r="G186" s="299"/>
      <c r="H186" s="299"/>
      <c r="I186" s="299"/>
      <c r="J186" s="299"/>
      <c r="K186" s="299"/>
      <c r="L186" s="299"/>
      <c r="M186" s="299"/>
      <c r="N186" s="299"/>
      <c r="O186" s="299"/>
      <c r="P186" s="299"/>
      <c r="Q186" s="299"/>
      <c r="R186" s="299"/>
      <c r="S186" s="299"/>
      <c r="T186" s="299"/>
      <c r="U186" s="299"/>
      <c r="V186" s="299"/>
      <c r="W186" s="299"/>
      <c r="X186" s="299"/>
      <c r="Y186" s="299"/>
      <c r="Z186" s="299"/>
      <c r="AA186" s="299"/>
      <c r="AB186" s="299"/>
      <c r="AC186" s="299"/>
      <c r="AD186" s="299"/>
      <c r="AE186" s="299"/>
      <c r="AF186" s="299"/>
      <c r="AG186" s="299"/>
      <c r="AH186" s="299"/>
      <c r="AI186" s="299"/>
      <c r="AJ186" s="299"/>
      <c r="AK186" s="299"/>
      <c r="AL186" s="299"/>
      <c r="AM186" s="299"/>
      <c r="AN186" s="299"/>
      <c r="AO186" s="299"/>
      <c r="AP186" s="299"/>
      <c r="AQ186" s="299"/>
      <c r="AR186" s="299"/>
      <c r="AS186" s="299"/>
      <c r="AT186" s="299"/>
      <c r="AU186" s="299"/>
      <c r="AV186" s="299"/>
      <c r="AW186" s="299"/>
      <c r="AX186" s="299"/>
      <c r="AY186" s="299"/>
      <c r="AZ186" s="299"/>
      <c r="BA186" s="299"/>
      <c r="BB186" s="299"/>
      <c r="BC186" s="299"/>
      <c r="BD186" s="299"/>
      <c r="BE186" s="299"/>
      <c r="BF186" s="299"/>
      <c r="BG186" s="299"/>
      <c r="BH186" s="299"/>
      <c r="BI186" s="299"/>
      <c r="BJ186" s="299"/>
      <c r="BK186" s="299"/>
      <c r="BL186" s="299"/>
      <c r="BM186" s="299"/>
      <c r="BN186" s="299"/>
      <c r="BO186" s="299"/>
      <c r="BP186" s="299"/>
      <c r="BQ186" s="299"/>
      <c r="BR186" s="299"/>
      <c r="BS186" s="299"/>
      <c r="BT186" s="299"/>
      <c r="BU186" s="299"/>
      <c r="BV186" s="299"/>
      <c r="BW186" s="299"/>
      <c r="BX186" s="299"/>
      <c r="BY186" s="299"/>
      <c r="BZ186" s="299"/>
      <c r="CA186" s="299"/>
      <c r="CB186" s="299"/>
      <c r="CC186" s="299"/>
      <c r="CD186" s="299"/>
      <c r="CE186" s="299"/>
      <c r="CF186" s="299"/>
      <c r="CG186" s="299"/>
      <c r="CH186" s="299"/>
      <c r="CI186" s="299"/>
      <c r="CJ186" s="299"/>
      <c r="CK186" s="299"/>
      <c r="CL186" s="299"/>
      <c r="CM186" s="299"/>
      <c r="CN186" s="299"/>
      <c r="CO186" s="299"/>
      <c r="CP186" s="299"/>
      <c r="CQ186" s="299"/>
      <c r="CR186" s="299"/>
      <c r="CS186" s="299"/>
      <c r="CT186" s="299"/>
      <c r="CU186" s="299"/>
      <c r="CV186" s="299"/>
      <c r="CW186" s="299"/>
      <c r="CX186" s="299"/>
      <c r="CY186" s="299"/>
      <c r="CZ186" s="299"/>
      <c r="DA186" s="299"/>
      <c r="DB186" s="299"/>
      <c r="DC186" s="299"/>
      <c r="DD186" s="299"/>
      <c r="DE186" s="299"/>
      <c r="DF186" s="299"/>
      <c r="DG186" s="299"/>
      <c r="DH186" s="299"/>
      <c r="DI186" s="299"/>
      <c r="DJ186" s="299"/>
      <c r="DK186" s="299"/>
      <c r="DL186" s="299"/>
      <c r="DM186" s="299"/>
      <c r="DN186" s="299"/>
      <c r="DO186" s="299"/>
      <c r="DP186" s="299"/>
      <c r="DQ186" s="299"/>
      <c r="DR186" s="299"/>
      <c r="DS186" s="299"/>
      <c r="DT186" s="299"/>
      <c r="DU186" s="299"/>
      <c r="DV186" s="299"/>
      <c r="DW186" s="299"/>
      <c r="DX186" s="299"/>
      <c r="DY186" s="299"/>
      <c r="DZ186" s="299"/>
      <c r="EA186" s="299"/>
      <c r="EB186" s="299"/>
      <c r="EC186" s="299"/>
      <c r="ED186" s="299"/>
      <c r="EE186" s="299"/>
      <c r="EF186" s="299"/>
      <c r="EG186" s="299"/>
      <c r="EH186" s="299"/>
      <c r="EI186" s="299"/>
      <c r="EJ186" s="299"/>
      <c r="EK186" s="299"/>
      <c r="EL186" s="299"/>
      <c r="EM186" s="299"/>
      <c r="EQ186" s="288"/>
      <c r="ER186" s="288"/>
      <c r="ES186" s="288"/>
      <c r="ET186" s="288"/>
      <c r="EU186" s="288"/>
      <c r="EV186" s="288"/>
      <c r="EW186" s="288"/>
      <c r="EX186" s="288"/>
      <c r="EY186" s="288"/>
      <c r="EZ186" s="288"/>
      <c r="FA186" s="288"/>
      <c r="FB186" s="288"/>
      <c r="FC186" s="288"/>
      <c r="FD186" s="288"/>
    </row>
    <row r="187" spans="1:160" s="287" customFormat="1" x14ac:dyDescent="0.35">
      <c r="A187" s="285"/>
      <c r="B187" s="285"/>
      <c r="C187" s="299"/>
      <c r="D187" s="299"/>
      <c r="E187" s="299"/>
      <c r="F187" s="299"/>
      <c r="G187" s="299"/>
      <c r="H187" s="299"/>
      <c r="I187" s="299"/>
      <c r="J187" s="299"/>
      <c r="K187" s="299"/>
      <c r="L187" s="299"/>
      <c r="M187" s="299"/>
      <c r="N187" s="299"/>
      <c r="O187" s="299"/>
      <c r="P187" s="299"/>
      <c r="Q187" s="299"/>
      <c r="R187" s="299"/>
      <c r="S187" s="299"/>
      <c r="T187" s="299"/>
      <c r="U187" s="299"/>
      <c r="V187" s="299"/>
      <c r="W187" s="299"/>
      <c r="X187" s="299"/>
      <c r="Y187" s="299"/>
      <c r="Z187" s="299"/>
      <c r="AA187" s="299"/>
      <c r="AB187" s="299"/>
      <c r="AC187" s="299"/>
      <c r="AD187" s="299"/>
      <c r="AE187" s="299"/>
      <c r="AF187" s="299"/>
      <c r="AG187" s="299"/>
      <c r="AH187" s="299"/>
      <c r="AI187" s="299"/>
      <c r="AJ187" s="299"/>
      <c r="AK187" s="299"/>
      <c r="AL187" s="299"/>
      <c r="AM187" s="299"/>
      <c r="AN187" s="299"/>
      <c r="AO187" s="299"/>
      <c r="AP187" s="299"/>
      <c r="AQ187" s="299"/>
      <c r="AR187" s="299"/>
      <c r="AS187" s="299"/>
      <c r="AT187" s="299"/>
      <c r="AU187" s="299"/>
      <c r="AV187" s="299"/>
      <c r="AW187" s="299"/>
      <c r="AX187" s="299"/>
      <c r="AY187" s="299"/>
      <c r="AZ187" s="299"/>
      <c r="BA187" s="299"/>
      <c r="BB187" s="299"/>
      <c r="BC187" s="299"/>
      <c r="BD187" s="299"/>
      <c r="BE187" s="299"/>
      <c r="BF187" s="299"/>
      <c r="BG187" s="299"/>
      <c r="BH187" s="299"/>
      <c r="BI187" s="299"/>
      <c r="BJ187" s="299"/>
      <c r="BK187" s="299"/>
      <c r="BL187" s="299"/>
      <c r="BM187" s="299"/>
      <c r="BN187" s="299"/>
      <c r="BO187" s="299"/>
      <c r="BP187" s="299"/>
      <c r="BQ187" s="299"/>
      <c r="BR187" s="299"/>
      <c r="BS187" s="299"/>
      <c r="BT187" s="299"/>
      <c r="BU187" s="299"/>
      <c r="BV187" s="299"/>
      <c r="BW187" s="299"/>
      <c r="BX187" s="299"/>
      <c r="BY187" s="299"/>
      <c r="BZ187" s="299"/>
      <c r="CA187" s="299"/>
      <c r="CB187" s="299"/>
      <c r="CC187" s="299"/>
      <c r="CD187" s="299"/>
      <c r="CE187" s="299"/>
      <c r="CF187" s="299"/>
      <c r="CG187" s="299"/>
      <c r="CH187" s="299"/>
      <c r="CI187" s="299"/>
      <c r="CJ187" s="299"/>
      <c r="CK187" s="299"/>
      <c r="CL187" s="299"/>
      <c r="CM187" s="299"/>
      <c r="CN187" s="299"/>
      <c r="CO187" s="299"/>
      <c r="CP187" s="299"/>
      <c r="CQ187" s="299"/>
      <c r="CR187" s="299"/>
      <c r="CS187" s="299"/>
      <c r="CT187" s="299"/>
      <c r="CU187" s="299"/>
      <c r="CV187" s="299"/>
      <c r="CW187" s="299"/>
      <c r="CX187" s="299"/>
      <c r="CY187" s="299"/>
      <c r="CZ187" s="299"/>
      <c r="DA187" s="299"/>
      <c r="DB187" s="299"/>
      <c r="DC187" s="299"/>
      <c r="DD187" s="299"/>
      <c r="DE187" s="299"/>
      <c r="DF187" s="299"/>
      <c r="DG187" s="299"/>
      <c r="DH187" s="299"/>
      <c r="DI187" s="299"/>
      <c r="DJ187" s="299"/>
      <c r="DK187" s="299"/>
      <c r="DL187" s="299"/>
      <c r="DM187" s="299"/>
      <c r="DN187" s="299"/>
      <c r="DO187" s="299"/>
      <c r="DP187" s="299"/>
      <c r="DQ187" s="299"/>
      <c r="DR187" s="299"/>
      <c r="DS187" s="299"/>
      <c r="DT187" s="299"/>
      <c r="DU187" s="299"/>
      <c r="DV187" s="299"/>
      <c r="DW187" s="299"/>
      <c r="DX187" s="299"/>
      <c r="DY187" s="299"/>
      <c r="DZ187" s="299"/>
      <c r="EA187" s="299"/>
      <c r="EB187" s="299"/>
      <c r="EC187" s="299"/>
      <c r="ED187" s="299"/>
      <c r="EE187" s="299"/>
      <c r="EF187" s="299"/>
      <c r="EG187" s="299"/>
      <c r="EH187" s="299"/>
      <c r="EI187" s="299"/>
      <c r="EJ187" s="299"/>
      <c r="EK187" s="299"/>
      <c r="EL187" s="299"/>
      <c r="EM187" s="299"/>
      <c r="EQ187" s="288"/>
      <c r="ER187" s="288"/>
      <c r="ES187" s="288"/>
      <c r="ET187" s="288"/>
      <c r="EU187" s="288"/>
      <c r="EV187" s="288"/>
      <c r="EW187" s="288"/>
      <c r="EX187" s="288"/>
      <c r="EY187" s="288"/>
      <c r="EZ187" s="288"/>
      <c r="FA187" s="288"/>
      <c r="FB187" s="288"/>
      <c r="FC187" s="288"/>
      <c r="FD187" s="288"/>
    </row>
    <row r="188" spans="1:160" s="287" customFormat="1" x14ac:dyDescent="0.35">
      <c r="A188" s="285"/>
      <c r="B188" s="285"/>
      <c r="C188" s="299"/>
      <c r="D188" s="299"/>
      <c r="E188" s="299"/>
      <c r="F188" s="299"/>
      <c r="G188" s="299"/>
      <c r="H188" s="299"/>
      <c r="I188" s="299"/>
      <c r="J188" s="299"/>
      <c r="K188" s="299"/>
      <c r="L188" s="299"/>
      <c r="M188" s="299"/>
      <c r="N188" s="299"/>
      <c r="O188" s="299"/>
      <c r="P188" s="299"/>
      <c r="Q188" s="299"/>
      <c r="R188" s="299"/>
      <c r="S188" s="299"/>
      <c r="T188" s="299"/>
      <c r="U188" s="299"/>
      <c r="V188" s="299"/>
      <c r="W188" s="299"/>
      <c r="X188" s="299"/>
      <c r="Y188" s="299"/>
      <c r="Z188" s="299"/>
      <c r="AA188" s="299"/>
      <c r="AB188" s="299"/>
      <c r="AC188" s="299"/>
      <c r="AD188" s="299"/>
      <c r="AE188" s="299"/>
      <c r="AF188" s="299"/>
      <c r="AG188" s="299"/>
      <c r="AH188" s="299"/>
      <c r="AI188" s="299"/>
      <c r="AJ188" s="299"/>
      <c r="AK188" s="299"/>
      <c r="AL188" s="299"/>
      <c r="AM188" s="299"/>
      <c r="AN188" s="299"/>
      <c r="AO188" s="299"/>
      <c r="AP188" s="299"/>
      <c r="AQ188" s="299"/>
      <c r="AR188" s="299"/>
      <c r="AS188" s="299"/>
      <c r="AT188" s="299"/>
      <c r="AU188" s="299"/>
      <c r="AV188" s="299"/>
      <c r="AW188" s="299"/>
      <c r="AX188" s="299"/>
      <c r="AY188" s="299"/>
      <c r="AZ188" s="299"/>
      <c r="BA188" s="299"/>
      <c r="BB188" s="299"/>
      <c r="BC188" s="299"/>
      <c r="BD188" s="299"/>
      <c r="BE188" s="299"/>
      <c r="BF188" s="299"/>
      <c r="BG188" s="299"/>
      <c r="BH188" s="299"/>
      <c r="BI188" s="299"/>
      <c r="BJ188" s="299"/>
      <c r="BK188" s="299"/>
      <c r="BL188" s="299"/>
      <c r="BM188" s="299"/>
      <c r="BN188" s="299"/>
      <c r="BO188" s="299"/>
      <c r="BP188" s="299"/>
      <c r="BQ188" s="299"/>
      <c r="BR188" s="299"/>
      <c r="BS188" s="299"/>
      <c r="BT188" s="299"/>
      <c r="BU188" s="299"/>
      <c r="BV188" s="299"/>
      <c r="BW188" s="299"/>
      <c r="BX188" s="299"/>
      <c r="BY188" s="299"/>
      <c r="BZ188" s="299"/>
      <c r="CA188" s="299"/>
      <c r="CB188" s="299"/>
      <c r="CC188" s="299"/>
      <c r="CD188" s="299"/>
      <c r="CE188" s="299"/>
      <c r="CF188" s="299"/>
      <c r="CG188" s="299"/>
      <c r="CH188" s="299"/>
      <c r="CI188" s="299"/>
      <c r="CJ188" s="299"/>
      <c r="CK188" s="299"/>
      <c r="CL188" s="299"/>
      <c r="CM188" s="299"/>
      <c r="CN188" s="299"/>
      <c r="CO188" s="299"/>
      <c r="CP188" s="299"/>
      <c r="CQ188" s="299"/>
      <c r="CR188" s="299"/>
      <c r="CS188" s="299"/>
      <c r="CT188" s="299"/>
      <c r="CU188" s="299"/>
      <c r="CV188" s="299"/>
      <c r="CW188" s="299"/>
      <c r="CX188" s="299"/>
      <c r="CY188" s="299"/>
      <c r="CZ188" s="299"/>
      <c r="DA188" s="299"/>
      <c r="DB188" s="299"/>
      <c r="DC188" s="299"/>
      <c r="DD188" s="299"/>
      <c r="DE188" s="299"/>
      <c r="DF188" s="299"/>
      <c r="DG188" s="299"/>
      <c r="DH188" s="299"/>
      <c r="DI188" s="299"/>
      <c r="DJ188" s="299"/>
      <c r="DK188" s="299"/>
      <c r="DL188" s="299"/>
      <c r="DM188" s="299"/>
      <c r="DN188" s="299"/>
      <c r="DO188" s="299"/>
      <c r="DP188" s="299"/>
      <c r="DQ188" s="299"/>
      <c r="DR188" s="299"/>
      <c r="DS188" s="299"/>
      <c r="DT188" s="299"/>
      <c r="DU188" s="299"/>
      <c r="DV188" s="299"/>
      <c r="DW188" s="299"/>
      <c r="DX188" s="299"/>
      <c r="DY188" s="299"/>
      <c r="DZ188" s="299"/>
      <c r="EA188" s="299"/>
      <c r="EB188" s="299"/>
      <c r="EC188" s="299"/>
      <c r="ED188" s="299"/>
      <c r="EE188" s="299"/>
      <c r="EF188" s="299"/>
      <c r="EG188" s="299"/>
      <c r="EH188" s="299"/>
      <c r="EI188" s="299"/>
      <c r="EJ188" s="299"/>
      <c r="EK188" s="299"/>
      <c r="EL188" s="299"/>
      <c r="EM188" s="299"/>
      <c r="EQ188" s="288"/>
      <c r="ER188" s="288"/>
      <c r="ES188" s="288"/>
      <c r="ET188" s="288"/>
      <c r="EU188" s="288"/>
      <c r="EV188" s="288"/>
      <c r="EW188" s="288"/>
      <c r="EX188" s="288"/>
      <c r="EY188" s="288"/>
      <c r="EZ188" s="288"/>
      <c r="FA188" s="288"/>
      <c r="FB188" s="288"/>
      <c r="FC188" s="288"/>
      <c r="FD188" s="288"/>
    </row>
    <row r="189" spans="1:160" s="287" customFormat="1" x14ac:dyDescent="0.35">
      <c r="A189" s="285"/>
      <c r="B189" s="285"/>
      <c r="C189" s="299"/>
      <c r="D189" s="299"/>
      <c r="E189" s="299"/>
      <c r="F189" s="299"/>
      <c r="G189" s="299"/>
      <c r="H189" s="299"/>
      <c r="I189" s="299"/>
      <c r="J189" s="299"/>
      <c r="K189" s="299"/>
      <c r="L189" s="299"/>
      <c r="M189" s="299"/>
      <c r="N189" s="299"/>
      <c r="O189" s="299"/>
      <c r="P189" s="299"/>
      <c r="Q189" s="299"/>
      <c r="R189" s="299"/>
      <c r="S189" s="299"/>
      <c r="T189" s="299"/>
      <c r="U189" s="299"/>
      <c r="V189" s="299"/>
      <c r="W189" s="299"/>
      <c r="X189" s="299"/>
      <c r="Y189" s="299"/>
      <c r="Z189" s="299"/>
      <c r="AA189" s="299"/>
      <c r="AB189" s="299"/>
      <c r="AC189" s="299"/>
      <c r="AD189" s="299"/>
      <c r="AE189" s="299"/>
      <c r="AF189" s="299"/>
      <c r="AG189" s="299"/>
      <c r="AH189" s="299"/>
      <c r="AI189" s="299"/>
      <c r="AJ189" s="299"/>
      <c r="AK189" s="299"/>
      <c r="AL189" s="299"/>
      <c r="AM189" s="299"/>
      <c r="AN189" s="299"/>
      <c r="AO189" s="299"/>
      <c r="AP189" s="299"/>
      <c r="AQ189" s="299"/>
      <c r="AR189" s="299"/>
      <c r="AS189" s="299"/>
      <c r="AT189" s="299"/>
      <c r="AU189" s="299"/>
      <c r="AV189" s="299"/>
      <c r="AW189" s="299"/>
      <c r="AX189" s="299"/>
      <c r="AY189" s="299"/>
      <c r="AZ189" s="299"/>
      <c r="BA189" s="299"/>
      <c r="BB189" s="299"/>
      <c r="BC189" s="299"/>
      <c r="BD189" s="299"/>
      <c r="BE189" s="299"/>
      <c r="BF189" s="299"/>
      <c r="BG189" s="299"/>
      <c r="BH189" s="299"/>
      <c r="BI189" s="299"/>
      <c r="BJ189" s="299"/>
      <c r="BK189" s="299"/>
      <c r="BL189" s="299"/>
      <c r="BM189" s="299"/>
      <c r="BN189" s="299"/>
      <c r="BO189" s="299"/>
      <c r="BP189" s="299"/>
      <c r="BQ189" s="299"/>
      <c r="BR189" s="299"/>
      <c r="BS189" s="299"/>
      <c r="BT189" s="299"/>
      <c r="BU189" s="299"/>
      <c r="BV189" s="299"/>
      <c r="BW189" s="299"/>
      <c r="BX189" s="299"/>
      <c r="BY189" s="299"/>
      <c r="BZ189" s="299"/>
      <c r="CA189" s="299"/>
      <c r="CB189" s="299"/>
      <c r="CC189" s="299"/>
      <c r="CD189" s="299"/>
      <c r="CE189" s="299"/>
      <c r="CF189" s="299"/>
      <c r="CG189" s="299"/>
      <c r="CH189" s="299"/>
      <c r="CI189" s="299"/>
      <c r="CJ189" s="299"/>
      <c r="CK189" s="299"/>
      <c r="CL189" s="299"/>
      <c r="CM189" s="299"/>
      <c r="CN189" s="299"/>
      <c r="CO189" s="299"/>
      <c r="CP189" s="299"/>
      <c r="CQ189" s="299"/>
      <c r="CR189" s="299"/>
      <c r="CS189" s="299"/>
      <c r="CT189" s="299"/>
      <c r="CU189" s="299"/>
      <c r="CV189" s="299"/>
      <c r="CW189" s="299"/>
      <c r="CX189" s="299"/>
      <c r="CY189" s="299"/>
      <c r="CZ189" s="299"/>
      <c r="DA189" s="299"/>
      <c r="DB189" s="299"/>
      <c r="DC189" s="299"/>
      <c r="DD189" s="299"/>
      <c r="DE189" s="299"/>
      <c r="DF189" s="299"/>
      <c r="DG189" s="299"/>
      <c r="DH189" s="299"/>
      <c r="DI189" s="299"/>
      <c r="DJ189" s="299"/>
      <c r="DK189" s="299"/>
      <c r="DL189" s="299"/>
      <c r="DM189" s="299"/>
      <c r="DN189" s="299"/>
      <c r="DO189" s="299"/>
      <c r="DP189" s="299"/>
      <c r="DQ189" s="299"/>
      <c r="DR189" s="299"/>
      <c r="DS189" s="299"/>
      <c r="DT189" s="299"/>
      <c r="DU189" s="299"/>
      <c r="DV189" s="299"/>
      <c r="DW189" s="299"/>
      <c r="DX189" s="299"/>
      <c r="DY189" s="299"/>
      <c r="DZ189" s="299"/>
      <c r="EA189" s="299"/>
      <c r="EB189" s="299"/>
      <c r="EC189" s="299"/>
      <c r="ED189" s="299"/>
      <c r="EE189" s="299"/>
      <c r="EF189" s="299"/>
      <c r="EG189" s="299"/>
      <c r="EH189" s="299"/>
      <c r="EI189" s="299"/>
      <c r="EJ189" s="299"/>
      <c r="EK189" s="299"/>
      <c r="EL189" s="299"/>
      <c r="EM189" s="299"/>
      <c r="EQ189" s="288"/>
      <c r="ER189" s="288"/>
      <c r="ES189" s="288"/>
      <c r="ET189" s="288"/>
      <c r="EU189" s="288"/>
      <c r="EV189" s="288"/>
      <c r="EW189" s="288"/>
      <c r="EX189" s="288"/>
      <c r="EY189" s="288"/>
      <c r="EZ189" s="288"/>
      <c r="FA189" s="288"/>
      <c r="FB189" s="288"/>
      <c r="FC189" s="288"/>
      <c r="FD189" s="288"/>
    </row>
    <row r="190" spans="1:160" s="287" customFormat="1" x14ac:dyDescent="0.35">
      <c r="A190" s="285"/>
      <c r="B190" s="285"/>
      <c r="C190" s="299"/>
      <c r="D190" s="299"/>
      <c r="E190" s="299"/>
      <c r="F190" s="299"/>
      <c r="G190" s="299"/>
      <c r="H190" s="299"/>
      <c r="I190" s="299"/>
      <c r="J190" s="299"/>
      <c r="K190" s="299"/>
      <c r="L190" s="299"/>
      <c r="M190" s="299"/>
      <c r="N190" s="299"/>
      <c r="O190" s="299"/>
      <c r="P190" s="299"/>
      <c r="Q190" s="299"/>
      <c r="R190" s="299"/>
      <c r="S190" s="299"/>
      <c r="T190" s="299"/>
      <c r="U190" s="299"/>
      <c r="V190" s="299"/>
      <c r="W190" s="299"/>
      <c r="X190" s="299"/>
      <c r="Y190" s="299"/>
      <c r="Z190" s="299"/>
      <c r="AA190" s="299"/>
      <c r="AB190" s="299"/>
      <c r="AC190" s="299"/>
      <c r="AD190" s="299"/>
      <c r="AE190" s="299"/>
      <c r="AF190" s="299"/>
      <c r="AG190" s="299"/>
      <c r="AH190" s="299"/>
      <c r="AI190" s="299"/>
      <c r="AJ190" s="299"/>
      <c r="AK190" s="299"/>
      <c r="AL190" s="299"/>
      <c r="AM190" s="299"/>
      <c r="AN190" s="299"/>
      <c r="AO190" s="299"/>
      <c r="AP190" s="299"/>
      <c r="AQ190" s="299"/>
      <c r="AR190" s="299"/>
      <c r="AS190" s="299"/>
      <c r="AT190" s="299"/>
      <c r="AU190" s="299"/>
      <c r="AV190" s="299"/>
      <c r="AW190" s="299"/>
      <c r="AX190" s="299"/>
      <c r="AY190" s="299"/>
      <c r="AZ190" s="299"/>
      <c r="BA190" s="299"/>
      <c r="BB190" s="299"/>
      <c r="BC190" s="299"/>
      <c r="BD190" s="299"/>
      <c r="BE190" s="299"/>
      <c r="BF190" s="299"/>
      <c r="BG190" s="299"/>
      <c r="BH190" s="299"/>
      <c r="BI190" s="299"/>
      <c r="BJ190" s="299"/>
      <c r="BK190" s="299"/>
      <c r="BL190" s="299"/>
      <c r="BM190" s="299"/>
      <c r="BN190" s="299"/>
      <c r="BO190" s="299"/>
      <c r="BP190" s="299"/>
      <c r="BQ190" s="299"/>
      <c r="BR190" s="299"/>
      <c r="BS190" s="299"/>
      <c r="BT190" s="299"/>
      <c r="BU190" s="299"/>
      <c r="BV190" s="299"/>
      <c r="BW190" s="299"/>
      <c r="BX190" s="299"/>
      <c r="BY190" s="299"/>
      <c r="BZ190" s="299"/>
      <c r="CA190" s="299"/>
      <c r="CB190" s="299"/>
      <c r="CC190" s="299"/>
      <c r="CD190" s="299"/>
      <c r="CE190" s="299"/>
      <c r="CF190" s="299"/>
      <c r="CG190" s="299"/>
      <c r="CH190" s="299"/>
      <c r="CI190" s="299"/>
      <c r="CJ190" s="299"/>
      <c r="CK190" s="299"/>
      <c r="CL190" s="299"/>
      <c r="CM190" s="299"/>
      <c r="CN190" s="299"/>
      <c r="CO190" s="299"/>
      <c r="CP190" s="299"/>
      <c r="CQ190" s="299"/>
      <c r="CR190" s="299"/>
      <c r="CS190" s="299"/>
      <c r="CT190" s="299"/>
      <c r="CU190" s="299"/>
      <c r="CV190" s="299"/>
      <c r="CW190" s="299"/>
      <c r="CX190" s="299"/>
      <c r="CY190" s="299"/>
      <c r="CZ190" s="299"/>
      <c r="DA190" s="299"/>
      <c r="DB190" s="299"/>
      <c r="DC190" s="299"/>
      <c r="DD190" s="299"/>
      <c r="DE190" s="299"/>
      <c r="DF190" s="299"/>
      <c r="DG190" s="299"/>
      <c r="DH190" s="299"/>
      <c r="DI190" s="299"/>
      <c r="DJ190" s="299"/>
      <c r="DK190" s="299"/>
      <c r="DL190" s="299"/>
      <c r="DM190" s="299"/>
      <c r="DN190" s="299"/>
      <c r="DO190" s="299"/>
      <c r="DP190" s="299"/>
      <c r="DQ190" s="299"/>
      <c r="DR190" s="299"/>
      <c r="DS190" s="299"/>
      <c r="DT190" s="299"/>
      <c r="DU190" s="299"/>
      <c r="DV190" s="299"/>
      <c r="DW190" s="299"/>
      <c r="DX190" s="299"/>
      <c r="DY190" s="299"/>
      <c r="DZ190" s="299"/>
      <c r="EA190" s="299"/>
      <c r="EB190" s="299"/>
      <c r="EC190" s="299"/>
      <c r="ED190" s="299"/>
      <c r="EE190" s="299"/>
      <c r="EF190" s="299"/>
      <c r="EG190" s="299"/>
      <c r="EH190" s="299"/>
      <c r="EI190" s="299"/>
      <c r="EJ190" s="299"/>
      <c r="EK190" s="299"/>
      <c r="EL190" s="299"/>
      <c r="EM190" s="299"/>
      <c r="EQ190" s="288"/>
      <c r="ER190" s="288"/>
      <c r="ES190" s="288"/>
      <c r="ET190" s="288"/>
      <c r="EU190" s="288"/>
      <c r="EV190" s="288"/>
      <c r="EW190" s="288"/>
      <c r="EX190" s="288"/>
      <c r="EY190" s="288"/>
      <c r="EZ190" s="288"/>
      <c r="FA190" s="288"/>
      <c r="FB190" s="288"/>
      <c r="FC190" s="288"/>
      <c r="FD190" s="288"/>
    </row>
    <row r="191" spans="1:160" s="287" customFormat="1" x14ac:dyDescent="0.35">
      <c r="A191" s="285"/>
      <c r="B191" s="285"/>
      <c r="C191" s="299"/>
      <c r="D191" s="299"/>
      <c r="E191" s="299"/>
      <c r="F191" s="299"/>
      <c r="G191" s="299"/>
      <c r="H191" s="299"/>
      <c r="I191" s="299"/>
      <c r="J191" s="299"/>
      <c r="K191" s="299"/>
      <c r="L191" s="299"/>
      <c r="M191" s="299"/>
      <c r="N191" s="299"/>
      <c r="O191" s="299"/>
      <c r="P191" s="299"/>
      <c r="Q191" s="299"/>
      <c r="R191" s="299"/>
      <c r="S191" s="299"/>
      <c r="T191" s="299"/>
      <c r="U191" s="299"/>
      <c r="V191" s="299"/>
      <c r="W191" s="299"/>
      <c r="X191" s="299"/>
      <c r="Y191" s="299"/>
      <c r="Z191" s="299"/>
      <c r="AA191" s="299"/>
      <c r="AB191" s="299"/>
      <c r="AC191" s="299"/>
      <c r="AD191" s="299"/>
      <c r="AE191" s="299"/>
      <c r="AF191" s="299"/>
      <c r="AG191" s="299"/>
      <c r="AH191" s="299"/>
      <c r="AI191" s="299"/>
      <c r="AJ191" s="299"/>
      <c r="AK191" s="299"/>
      <c r="AL191" s="299"/>
      <c r="AM191" s="299"/>
      <c r="AN191" s="299"/>
      <c r="AO191" s="299"/>
      <c r="AP191" s="299"/>
      <c r="AQ191" s="299"/>
      <c r="AR191" s="299"/>
      <c r="AS191" s="299"/>
      <c r="AT191" s="299"/>
      <c r="AU191" s="299"/>
      <c r="AV191" s="299"/>
      <c r="AW191" s="299"/>
      <c r="AX191" s="299"/>
      <c r="AY191" s="299"/>
      <c r="AZ191" s="299"/>
      <c r="BA191" s="299"/>
      <c r="BB191" s="299"/>
      <c r="BC191" s="299"/>
      <c r="BD191" s="299"/>
      <c r="BE191" s="299"/>
      <c r="BF191" s="299"/>
      <c r="BG191" s="299"/>
      <c r="BH191" s="299"/>
      <c r="BI191" s="299"/>
      <c r="BJ191" s="299"/>
      <c r="BK191" s="299"/>
      <c r="BL191" s="299"/>
      <c r="BM191" s="299"/>
      <c r="BN191" s="299"/>
      <c r="BO191" s="299"/>
      <c r="BP191" s="299"/>
      <c r="BQ191" s="299"/>
      <c r="BR191" s="299"/>
      <c r="BS191" s="299"/>
      <c r="BT191" s="299"/>
      <c r="BU191" s="299"/>
      <c r="BV191" s="299"/>
      <c r="BW191" s="299"/>
      <c r="BX191" s="299"/>
      <c r="BY191" s="299"/>
      <c r="BZ191" s="299"/>
      <c r="CA191" s="299"/>
      <c r="CB191" s="299"/>
      <c r="CC191" s="299"/>
      <c r="CD191" s="299"/>
      <c r="CE191" s="299"/>
      <c r="CF191" s="299"/>
      <c r="CG191" s="299"/>
      <c r="CH191" s="299"/>
      <c r="CI191" s="299"/>
      <c r="CJ191" s="299"/>
      <c r="CK191" s="299"/>
      <c r="CL191" s="299"/>
      <c r="CM191" s="299"/>
      <c r="CN191" s="299"/>
      <c r="CO191" s="299"/>
      <c r="CP191" s="299"/>
      <c r="CQ191" s="299"/>
      <c r="CR191" s="299"/>
      <c r="CS191" s="299"/>
      <c r="CT191" s="299"/>
      <c r="CU191" s="299"/>
      <c r="CV191" s="299"/>
      <c r="CW191" s="299"/>
      <c r="CX191" s="299"/>
      <c r="CY191" s="299"/>
      <c r="CZ191" s="299"/>
      <c r="DA191" s="299"/>
      <c r="DB191" s="299"/>
      <c r="DC191" s="299"/>
      <c r="DD191" s="299"/>
      <c r="DE191" s="299"/>
      <c r="DF191" s="299"/>
      <c r="DG191" s="299"/>
      <c r="DH191" s="299"/>
      <c r="DI191" s="299"/>
      <c r="DJ191" s="299"/>
      <c r="DK191" s="299"/>
      <c r="DL191" s="299"/>
      <c r="DM191" s="299"/>
      <c r="DN191" s="299"/>
      <c r="DO191" s="299"/>
      <c r="DP191" s="299"/>
      <c r="DQ191" s="299"/>
      <c r="DR191" s="299"/>
      <c r="DS191" s="299"/>
      <c r="DT191" s="299"/>
      <c r="DU191" s="299"/>
      <c r="DV191" s="299"/>
      <c r="DW191" s="299"/>
      <c r="DX191" s="299"/>
      <c r="DY191" s="299"/>
      <c r="DZ191" s="299"/>
      <c r="EA191" s="299"/>
      <c r="EB191" s="299"/>
      <c r="EC191" s="299"/>
      <c r="ED191" s="299"/>
      <c r="EE191" s="299"/>
      <c r="EF191" s="299"/>
      <c r="EG191" s="299"/>
      <c r="EH191" s="299"/>
      <c r="EI191" s="299"/>
      <c r="EJ191" s="299"/>
      <c r="EK191" s="299"/>
      <c r="EL191" s="299"/>
      <c r="EM191" s="299"/>
      <c r="EQ191" s="288"/>
      <c r="ER191" s="288"/>
      <c r="ES191" s="288"/>
      <c r="ET191" s="288"/>
      <c r="EU191" s="288"/>
      <c r="EV191" s="288"/>
      <c r="EW191" s="288"/>
      <c r="EX191" s="288"/>
      <c r="EY191" s="288"/>
      <c r="EZ191" s="288"/>
      <c r="FA191" s="288"/>
      <c r="FB191" s="288"/>
      <c r="FC191" s="288"/>
      <c r="FD191" s="288"/>
    </row>
    <row r="192" spans="1:160" s="287" customFormat="1" x14ac:dyDescent="0.35">
      <c r="A192" s="285"/>
      <c r="B192" s="285"/>
      <c r="C192" s="299"/>
      <c r="D192" s="299"/>
      <c r="E192" s="299"/>
      <c r="F192" s="299"/>
      <c r="G192" s="299"/>
      <c r="H192" s="299"/>
      <c r="I192" s="299"/>
      <c r="J192" s="299"/>
      <c r="K192" s="299"/>
      <c r="L192" s="299"/>
      <c r="M192" s="299"/>
      <c r="N192" s="299"/>
      <c r="O192" s="299"/>
      <c r="P192" s="299"/>
      <c r="Q192" s="299"/>
      <c r="R192" s="299"/>
      <c r="S192" s="299"/>
      <c r="T192" s="299"/>
      <c r="U192" s="299"/>
      <c r="V192" s="299"/>
      <c r="W192" s="299"/>
      <c r="X192" s="299"/>
      <c r="Y192" s="299"/>
      <c r="Z192" s="299"/>
      <c r="AA192" s="299"/>
      <c r="AB192" s="299"/>
      <c r="AC192" s="299"/>
      <c r="AD192" s="299"/>
      <c r="AE192" s="299"/>
      <c r="AF192" s="299"/>
      <c r="AG192" s="299"/>
      <c r="AH192" s="299"/>
      <c r="AI192" s="299"/>
      <c r="AJ192" s="299"/>
      <c r="AK192" s="299"/>
      <c r="AL192" s="299"/>
      <c r="AM192" s="299"/>
      <c r="AN192" s="299"/>
      <c r="AO192" s="299"/>
      <c r="AP192" s="299"/>
      <c r="AQ192" s="299"/>
      <c r="AR192" s="299"/>
      <c r="AS192" s="299"/>
      <c r="AT192" s="299"/>
      <c r="AU192" s="299"/>
      <c r="AV192" s="299"/>
      <c r="AW192" s="299"/>
      <c r="AX192" s="299"/>
      <c r="AY192" s="299"/>
      <c r="AZ192" s="299"/>
      <c r="BA192" s="299"/>
      <c r="BB192" s="299"/>
      <c r="BC192" s="299"/>
      <c r="BD192" s="299"/>
      <c r="BE192" s="299"/>
      <c r="BF192" s="299"/>
      <c r="BG192" s="299"/>
      <c r="BH192" s="299"/>
      <c r="BI192" s="299"/>
      <c r="BJ192" s="299"/>
      <c r="BK192" s="299"/>
      <c r="BL192" s="299"/>
      <c r="BM192" s="299"/>
      <c r="BN192" s="299"/>
      <c r="BO192" s="299"/>
      <c r="BP192" s="299"/>
      <c r="BQ192" s="299"/>
      <c r="BR192" s="299"/>
      <c r="BS192" s="299"/>
      <c r="BT192" s="299"/>
      <c r="BU192" s="299"/>
      <c r="BV192" s="299"/>
      <c r="BW192" s="299"/>
      <c r="BX192" s="299"/>
      <c r="BY192" s="299"/>
      <c r="BZ192" s="299"/>
      <c r="CA192" s="299"/>
      <c r="CB192" s="299"/>
      <c r="CC192" s="299"/>
      <c r="CD192" s="299"/>
      <c r="CE192" s="299"/>
      <c r="CF192" s="299"/>
      <c r="CG192" s="299"/>
      <c r="CH192" s="299"/>
      <c r="CI192" s="299"/>
      <c r="CJ192" s="299"/>
      <c r="CK192" s="299"/>
      <c r="CL192" s="299"/>
      <c r="CM192" s="299"/>
      <c r="CN192" s="299"/>
      <c r="CO192" s="299"/>
      <c r="CP192" s="299"/>
      <c r="CQ192" s="299"/>
      <c r="CR192" s="299"/>
      <c r="CS192" s="299"/>
      <c r="CT192" s="299"/>
      <c r="CU192" s="299"/>
      <c r="CV192" s="299"/>
      <c r="CW192" s="299"/>
      <c r="CX192" s="299"/>
      <c r="CY192" s="299"/>
      <c r="CZ192" s="299"/>
      <c r="DA192" s="299"/>
      <c r="DB192" s="299"/>
      <c r="DC192" s="299"/>
      <c r="DD192" s="299"/>
      <c r="DE192" s="299"/>
      <c r="DF192" s="299"/>
      <c r="DG192" s="299"/>
      <c r="DH192" s="299"/>
      <c r="DI192" s="299"/>
      <c r="DJ192" s="299"/>
      <c r="DK192" s="299"/>
      <c r="DL192" s="299"/>
      <c r="DM192" s="299"/>
      <c r="DN192" s="299"/>
      <c r="DO192" s="299"/>
      <c r="DP192" s="299"/>
      <c r="DQ192" s="299"/>
      <c r="DR192" s="299"/>
      <c r="DS192" s="299"/>
      <c r="DT192" s="299"/>
      <c r="DU192" s="299"/>
      <c r="DV192" s="299"/>
      <c r="DW192" s="299"/>
      <c r="DX192" s="299"/>
      <c r="DY192" s="299"/>
      <c r="DZ192" s="299"/>
      <c r="EA192" s="299"/>
      <c r="EB192" s="299"/>
      <c r="EC192" s="299"/>
      <c r="ED192" s="299"/>
      <c r="EE192" s="299"/>
      <c r="EF192" s="299"/>
      <c r="EG192" s="299"/>
      <c r="EH192" s="299"/>
      <c r="EI192" s="299"/>
      <c r="EJ192" s="299"/>
      <c r="EK192" s="299"/>
      <c r="EL192" s="299"/>
      <c r="EM192" s="299"/>
      <c r="EQ192" s="288"/>
      <c r="ER192" s="288"/>
      <c r="ES192" s="288"/>
      <c r="ET192" s="288"/>
      <c r="EU192" s="288"/>
      <c r="EV192" s="288"/>
      <c r="EW192" s="288"/>
      <c r="EX192" s="288"/>
      <c r="EY192" s="288"/>
      <c r="EZ192" s="288"/>
      <c r="FA192" s="288"/>
      <c r="FB192" s="288"/>
      <c r="FC192" s="288"/>
      <c r="FD192" s="288"/>
    </row>
    <row r="193" spans="1:160" s="287" customFormat="1" x14ac:dyDescent="0.35">
      <c r="A193" s="285"/>
      <c r="B193" s="285"/>
      <c r="C193" s="299"/>
      <c r="D193" s="299"/>
      <c r="E193" s="299"/>
      <c r="F193" s="299"/>
      <c r="G193" s="299"/>
      <c r="H193" s="299"/>
      <c r="I193" s="299"/>
      <c r="J193" s="299"/>
      <c r="K193" s="299"/>
      <c r="L193" s="299"/>
      <c r="M193" s="299"/>
      <c r="N193" s="299"/>
      <c r="O193" s="299"/>
      <c r="P193" s="299"/>
      <c r="Q193" s="299"/>
      <c r="R193" s="299"/>
      <c r="S193" s="299"/>
      <c r="T193" s="299"/>
      <c r="U193" s="299"/>
      <c r="V193" s="299"/>
      <c r="W193" s="299"/>
      <c r="X193" s="299"/>
      <c r="Y193" s="299"/>
      <c r="Z193" s="299"/>
      <c r="AA193" s="299"/>
      <c r="AB193" s="299"/>
      <c r="AC193" s="299"/>
      <c r="AD193" s="299"/>
      <c r="AE193" s="299"/>
      <c r="AF193" s="299"/>
      <c r="AG193" s="299"/>
      <c r="AH193" s="299"/>
      <c r="AI193" s="299"/>
      <c r="AJ193" s="299"/>
      <c r="AK193" s="299"/>
      <c r="AL193" s="299"/>
      <c r="AM193" s="299"/>
      <c r="AN193" s="299"/>
      <c r="AO193" s="299"/>
      <c r="AP193" s="299"/>
      <c r="AQ193" s="299"/>
      <c r="AR193" s="299"/>
      <c r="AS193" s="299"/>
      <c r="AT193" s="299"/>
      <c r="AU193" s="299"/>
      <c r="AV193" s="299"/>
      <c r="AW193" s="299"/>
      <c r="AX193" s="299"/>
      <c r="AY193" s="299"/>
      <c r="AZ193" s="299"/>
      <c r="BA193" s="299"/>
      <c r="BB193" s="299"/>
      <c r="BC193" s="299"/>
      <c r="BD193" s="299"/>
      <c r="BE193" s="299"/>
      <c r="BF193" s="299"/>
      <c r="BG193" s="299"/>
      <c r="BH193" s="299"/>
      <c r="BI193" s="299"/>
      <c r="BJ193" s="299"/>
      <c r="BK193" s="299"/>
      <c r="BL193" s="299"/>
      <c r="BM193" s="299"/>
      <c r="BN193" s="299"/>
      <c r="BO193" s="299"/>
      <c r="BP193" s="299"/>
      <c r="BQ193" s="299"/>
      <c r="BR193" s="299"/>
      <c r="BS193" s="299"/>
      <c r="BT193" s="299"/>
      <c r="BU193" s="299"/>
      <c r="BV193" s="299"/>
      <c r="BW193" s="299"/>
      <c r="BX193" s="299"/>
      <c r="BY193" s="299"/>
      <c r="BZ193" s="299"/>
      <c r="CA193" s="299"/>
      <c r="CB193" s="299"/>
      <c r="CC193" s="299"/>
      <c r="CD193" s="299"/>
      <c r="CE193" s="299"/>
      <c r="CF193" s="299"/>
      <c r="CG193" s="299"/>
      <c r="CH193" s="299"/>
      <c r="CI193" s="299"/>
      <c r="CJ193" s="299"/>
      <c r="CK193" s="299"/>
      <c r="CL193" s="299"/>
      <c r="CM193" s="299"/>
      <c r="CN193" s="299"/>
      <c r="CO193" s="299"/>
      <c r="CP193" s="299"/>
      <c r="CQ193" s="299"/>
      <c r="CR193" s="299"/>
      <c r="CS193" s="299"/>
      <c r="CT193" s="299"/>
      <c r="CU193" s="299"/>
      <c r="CV193" s="299"/>
      <c r="CW193" s="299"/>
      <c r="CX193" s="299"/>
      <c r="CY193" s="299"/>
      <c r="CZ193" s="299"/>
      <c r="DA193" s="299"/>
      <c r="DB193" s="299"/>
      <c r="DC193" s="299"/>
      <c r="DD193" s="299"/>
      <c r="DE193" s="299"/>
      <c r="DF193" s="299"/>
      <c r="DG193" s="299"/>
      <c r="DH193" s="299"/>
      <c r="DI193" s="299"/>
      <c r="DJ193" s="299"/>
      <c r="DK193" s="299"/>
      <c r="DL193" s="299"/>
      <c r="DM193" s="299"/>
      <c r="DN193" s="299"/>
      <c r="DO193" s="299"/>
      <c r="DP193" s="299"/>
      <c r="DQ193" s="299"/>
      <c r="DR193" s="299"/>
      <c r="DS193" s="299"/>
      <c r="DT193" s="299"/>
      <c r="DU193" s="299"/>
      <c r="DV193" s="299"/>
      <c r="DW193" s="299"/>
      <c r="DX193" s="299"/>
      <c r="DY193" s="299"/>
      <c r="DZ193" s="299"/>
      <c r="EA193" s="299"/>
      <c r="EB193" s="299"/>
      <c r="EC193" s="299"/>
      <c r="ED193" s="299"/>
      <c r="EE193" s="299"/>
      <c r="EF193" s="299"/>
      <c r="EG193" s="299"/>
      <c r="EH193" s="299"/>
      <c r="EI193" s="299"/>
      <c r="EJ193" s="299"/>
      <c r="EK193" s="299"/>
      <c r="EL193" s="299"/>
      <c r="EM193" s="299"/>
      <c r="EQ193" s="288"/>
      <c r="ER193" s="288"/>
      <c r="ES193" s="288"/>
      <c r="ET193" s="288"/>
      <c r="EU193" s="288"/>
      <c r="EV193" s="288"/>
      <c r="EW193" s="288"/>
      <c r="EX193" s="288"/>
      <c r="EY193" s="288"/>
      <c r="EZ193" s="288"/>
      <c r="FA193" s="288"/>
      <c r="FB193" s="288"/>
      <c r="FC193" s="288"/>
      <c r="FD193" s="288"/>
    </row>
    <row r="194" spans="1:160" s="287" customFormat="1" x14ac:dyDescent="0.35">
      <c r="A194" s="285"/>
      <c r="B194" s="285"/>
      <c r="C194" s="299"/>
      <c r="D194" s="299"/>
      <c r="E194" s="299"/>
      <c r="F194" s="299"/>
      <c r="G194" s="299"/>
      <c r="H194" s="299"/>
      <c r="I194" s="299"/>
      <c r="J194" s="299"/>
      <c r="K194" s="299"/>
      <c r="L194" s="299"/>
      <c r="M194" s="299"/>
      <c r="N194" s="299"/>
      <c r="O194" s="299"/>
      <c r="P194" s="299"/>
      <c r="Q194" s="299"/>
      <c r="R194" s="299"/>
      <c r="S194" s="299"/>
      <c r="T194" s="299"/>
      <c r="U194" s="299"/>
      <c r="V194" s="299"/>
      <c r="W194" s="299"/>
      <c r="X194" s="299"/>
      <c r="Y194" s="299"/>
      <c r="Z194" s="299"/>
      <c r="AA194" s="299"/>
      <c r="AB194" s="299"/>
      <c r="AC194" s="299"/>
      <c r="AD194" s="299"/>
      <c r="AE194" s="299"/>
      <c r="AF194" s="299"/>
      <c r="AG194" s="299"/>
      <c r="AH194" s="299"/>
      <c r="AI194" s="299"/>
      <c r="AJ194" s="299"/>
      <c r="AK194" s="299"/>
      <c r="AL194" s="299"/>
      <c r="AM194" s="299"/>
      <c r="AN194" s="299"/>
      <c r="AO194" s="299"/>
      <c r="AP194" s="299"/>
      <c r="AQ194" s="299"/>
      <c r="AR194" s="299"/>
      <c r="AS194" s="299"/>
      <c r="AT194" s="299"/>
      <c r="AU194" s="299"/>
      <c r="AV194" s="299"/>
      <c r="AW194" s="299"/>
      <c r="AX194" s="299"/>
      <c r="AY194" s="299"/>
      <c r="AZ194" s="299"/>
      <c r="BA194" s="299"/>
      <c r="BB194" s="299"/>
      <c r="BC194" s="299"/>
      <c r="BD194" s="299"/>
      <c r="BE194" s="299"/>
      <c r="BF194" s="299"/>
      <c r="BG194" s="299"/>
      <c r="BH194" s="299"/>
      <c r="BI194" s="299"/>
      <c r="BJ194" s="299"/>
      <c r="BK194" s="299"/>
      <c r="BL194" s="299"/>
      <c r="BM194" s="299"/>
      <c r="BN194" s="299"/>
      <c r="BO194" s="299"/>
      <c r="BP194" s="299"/>
      <c r="BQ194" s="299"/>
      <c r="BR194" s="299"/>
      <c r="BS194" s="299"/>
      <c r="BT194" s="299"/>
      <c r="BU194" s="299"/>
      <c r="BV194" s="299"/>
      <c r="BW194" s="299"/>
      <c r="BX194" s="299"/>
      <c r="BY194" s="299"/>
      <c r="BZ194" s="299"/>
      <c r="CA194" s="299"/>
      <c r="CB194" s="299"/>
      <c r="CC194" s="299"/>
      <c r="CD194" s="299"/>
      <c r="CE194" s="299"/>
      <c r="CF194" s="299"/>
      <c r="CG194" s="299"/>
      <c r="CH194" s="299"/>
      <c r="CI194" s="299"/>
      <c r="CJ194" s="299"/>
      <c r="CK194" s="299"/>
      <c r="CL194" s="299"/>
      <c r="CM194" s="299"/>
      <c r="CN194" s="299"/>
      <c r="CO194" s="299"/>
      <c r="CP194" s="299"/>
      <c r="CQ194" s="299"/>
      <c r="CR194" s="299"/>
      <c r="CS194" s="299"/>
      <c r="CT194" s="299"/>
      <c r="CU194" s="299"/>
      <c r="CV194" s="299"/>
      <c r="CW194" s="299"/>
      <c r="CX194" s="299"/>
      <c r="CY194" s="299"/>
      <c r="CZ194" s="299"/>
      <c r="DA194" s="299"/>
      <c r="DB194" s="299"/>
      <c r="DC194" s="299"/>
      <c r="DD194" s="299"/>
      <c r="DE194" s="299"/>
      <c r="DF194" s="299"/>
      <c r="DG194" s="299"/>
      <c r="DH194" s="299"/>
      <c r="DI194" s="299"/>
      <c r="DJ194" s="299"/>
      <c r="DK194" s="299"/>
      <c r="DL194" s="299"/>
      <c r="DM194" s="299"/>
      <c r="DN194" s="299"/>
      <c r="DO194" s="299"/>
      <c r="DP194" s="299"/>
      <c r="DQ194" s="299"/>
      <c r="DR194" s="299"/>
      <c r="DS194" s="299"/>
      <c r="DT194" s="299"/>
      <c r="DU194" s="299"/>
      <c r="DV194" s="299"/>
      <c r="DW194" s="299"/>
      <c r="DX194" s="299"/>
      <c r="DY194" s="299"/>
      <c r="DZ194" s="299"/>
      <c r="EA194" s="299"/>
      <c r="EB194" s="299"/>
      <c r="EC194" s="299"/>
      <c r="ED194" s="299"/>
      <c r="EE194" s="299"/>
      <c r="EF194" s="299"/>
      <c r="EG194" s="299"/>
      <c r="EH194" s="299"/>
      <c r="EI194" s="299"/>
      <c r="EJ194" s="299"/>
      <c r="EK194" s="299"/>
      <c r="EL194" s="299"/>
      <c r="EM194" s="299"/>
      <c r="EQ194" s="288"/>
      <c r="ER194" s="288"/>
      <c r="ES194" s="288"/>
      <c r="ET194" s="288"/>
      <c r="EU194" s="288"/>
      <c r="EV194" s="288"/>
      <c r="EW194" s="288"/>
      <c r="EX194" s="288"/>
      <c r="EY194" s="288"/>
      <c r="EZ194" s="288"/>
      <c r="FA194" s="288"/>
      <c r="FB194" s="288"/>
      <c r="FC194" s="288"/>
      <c r="FD194" s="288"/>
    </row>
    <row r="195" spans="1:160" s="287" customFormat="1" x14ac:dyDescent="0.35">
      <c r="A195" s="285"/>
      <c r="B195" s="285"/>
      <c r="C195" s="299"/>
      <c r="D195" s="299"/>
      <c r="E195" s="299"/>
      <c r="F195" s="299"/>
      <c r="G195" s="299"/>
      <c r="H195" s="299"/>
      <c r="I195" s="299"/>
      <c r="J195" s="299"/>
      <c r="K195" s="299"/>
      <c r="L195" s="299"/>
      <c r="M195" s="299"/>
      <c r="N195" s="299"/>
      <c r="O195" s="299"/>
      <c r="P195" s="299"/>
      <c r="Q195" s="299"/>
      <c r="R195" s="299"/>
      <c r="S195" s="299"/>
      <c r="T195" s="299"/>
      <c r="U195" s="299"/>
      <c r="V195" s="299"/>
      <c r="W195" s="299"/>
      <c r="X195" s="299"/>
      <c r="Y195" s="299"/>
      <c r="Z195" s="299"/>
      <c r="AA195" s="299"/>
      <c r="AB195" s="299"/>
      <c r="AC195" s="299"/>
      <c r="AD195" s="299"/>
      <c r="AE195" s="299"/>
      <c r="AF195" s="299"/>
      <c r="AG195" s="299"/>
      <c r="AH195" s="299"/>
      <c r="AI195" s="299"/>
      <c r="AJ195" s="299"/>
      <c r="AK195" s="299"/>
      <c r="AL195" s="299"/>
      <c r="AM195" s="299"/>
      <c r="AN195" s="299"/>
      <c r="AO195" s="299"/>
      <c r="AP195" s="299"/>
      <c r="AQ195" s="299"/>
      <c r="AR195" s="299"/>
      <c r="AS195" s="299"/>
      <c r="AT195" s="299"/>
      <c r="AU195" s="299"/>
      <c r="AV195" s="299"/>
      <c r="AW195" s="299"/>
      <c r="AX195" s="299"/>
      <c r="AY195" s="299"/>
      <c r="AZ195" s="299"/>
      <c r="BA195" s="299"/>
      <c r="BB195" s="299"/>
      <c r="BC195" s="299"/>
      <c r="BD195" s="299"/>
      <c r="BE195" s="299"/>
      <c r="BF195" s="299"/>
      <c r="BG195" s="299"/>
      <c r="BH195" s="299"/>
      <c r="BI195" s="299"/>
      <c r="BJ195" s="299"/>
      <c r="BK195" s="299"/>
      <c r="BL195" s="299"/>
      <c r="BM195" s="299"/>
      <c r="BN195" s="299"/>
      <c r="BO195" s="299"/>
      <c r="BP195" s="299"/>
      <c r="BQ195" s="299"/>
      <c r="BR195" s="299"/>
      <c r="BS195" s="299"/>
      <c r="BT195" s="299"/>
      <c r="BU195" s="299"/>
      <c r="BV195" s="299"/>
      <c r="BW195" s="299"/>
      <c r="BX195" s="299"/>
      <c r="BY195" s="299"/>
      <c r="BZ195" s="299"/>
      <c r="CA195" s="299"/>
      <c r="CB195" s="299"/>
      <c r="CC195" s="299"/>
      <c r="CD195" s="299"/>
      <c r="CE195" s="299"/>
      <c r="CF195" s="299"/>
      <c r="CG195" s="299"/>
      <c r="CH195" s="299"/>
      <c r="CI195" s="299"/>
      <c r="CJ195" s="299"/>
      <c r="CK195" s="299"/>
      <c r="CL195" s="299"/>
      <c r="CM195" s="299"/>
      <c r="CN195" s="299"/>
      <c r="CO195" s="299"/>
      <c r="CP195" s="299"/>
      <c r="CQ195" s="299"/>
      <c r="CR195" s="299"/>
      <c r="CS195" s="299"/>
      <c r="CT195" s="299"/>
      <c r="CU195" s="299"/>
      <c r="CV195" s="299"/>
      <c r="CW195" s="299"/>
      <c r="CX195" s="299"/>
      <c r="CY195" s="299"/>
      <c r="CZ195" s="299"/>
      <c r="DA195" s="299"/>
      <c r="DB195" s="299"/>
      <c r="DC195" s="299"/>
      <c r="DD195" s="299"/>
      <c r="DE195" s="299"/>
      <c r="DF195" s="299"/>
      <c r="DG195" s="299"/>
      <c r="DH195" s="299"/>
      <c r="DI195" s="299"/>
      <c r="DJ195" s="299"/>
      <c r="DK195" s="299"/>
      <c r="DL195" s="299"/>
      <c r="DM195" s="299"/>
      <c r="DN195" s="299"/>
      <c r="DO195" s="299"/>
      <c r="DP195" s="299"/>
      <c r="DQ195" s="299"/>
      <c r="DR195" s="299"/>
      <c r="DS195" s="299"/>
      <c r="DT195" s="299"/>
      <c r="DU195" s="299"/>
      <c r="DV195" s="299"/>
      <c r="DW195" s="299"/>
      <c r="DX195" s="299"/>
      <c r="DY195" s="299"/>
      <c r="DZ195" s="299"/>
      <c r="EA195" s="299"/>
      <c r="EB195" s="299"/>
      <c r="EC195" s="299"/>
      <c r="ED195" s="299"/>
      <c r="EE195" s="299"/>
      <c r="EF195" s="299"/>
      <c r="EG195" s="299"/>
      <c r="EH195" s="299"/>
      <c r="EI195" s="299"/>
      <c r="EJ195" s="299"/>
      <c r="EK195" s="299"/>
      <c r="EL195" s="299"/>
      <c r="EM195" s="299"/>
      <c r="EQ195" s="288"/>
      <c r="ER195" s="288"/>
      <c r="ES195" s="288"/>
      <c r="ET195" s="288"/>
      <c r="EU195" s="288"/>
      <c r="EV195" s="288"/>
      <c r="EW195" s="288"/>
      <c r="EX195" s="288"/>
      <c r="EY195" s="288"/>
      <c r="EZ195" s="288"/>
      <c r="FA195" s="288"/>
      <c r="FB195" s="288"/>
      <c r="FC195" s="288"/>
      <c r="FD195" s="288"/>
    </row>
    <row r="196" spans="1:160" s="287" customFormat="1" x14ac:dyDescent="0.35">
      <c r="A196" s="285"/>
      <c r="B196" s="285"/>
      <c r="C196" s="299"/>
      <c r="D196" s="299"/>
      <c r="E196" s="299"/>
      <c r="F196" s="299"/>
      <c r="G196" s="299"/>
      <c r="H196" s="299"/>
      <c r="I196" s="299"/>
      <c r="J196" s="299"/>
      <c r="K196" s="299"/>
      <c r="L196" s="299"/>
      <c r="M196" s="299"/>
      <c r="N196" s="299"/>
      <c r="O196" s="299"/>
      <c r="P196" s="299"/>
      <c r="Q196" s="299"/>
      <c r="R196" s="299"/>
      <c r="S196" s="299"/>
      <c r="T196" s="299"/>
      <c r="U196" s="299"/>
      <c r="V196" s="299"/>
      <c r="W196" s="299"/>
      <c r="X196" s="299"/>
      <c r="Y196" s="299"/>
      <c r="Z196" s="299"/>
      <c r="AA196" s="299"/>
      <c r="AB196" s="299"/>
      <c r="AC196" s="299"/>
      <c r="AD196" s="299"/>
      <c r="AE196" s="299"/>
      <c r="AF196" s="299"/>
      <c r="AG196" s="299"/>
      <c r="AH196" s="299"/>
      <c r="AI196" s="299"/>
      <c r="AJ196" s="299"/>
      <c r="AK196" s="299"/>
      <c r="AL196" s="299"/>
      <c r="AM196" s="299"/>
      <c r="AN196" s="299"/>
      <c r="AO196" s="299"/>
      <c r="AP196" s="299"/>
      <c r="AQ196" s="299"/>
      <c r="AR196" s="299"/>
      <c r="AS196" s="299"/>
      <c r="AT196" s="299"/>
      <c r="AU196" s="299"/>
      <c r="AV196" s="299"/>
      <c r="AW196" s="299"/>
      <c r="AX196" s="299"/>
      <c r="AY196" s="299"/>
      <c r="AZ196" s="299"/>
      <c r="BA196" s="299"/>
      <c r="BB196" s="299"/>
      <c r="BC196" s="299"/>
      <c r="BD196" s="299"/>
      <c r="BE196" s="299"/>
      <c r="BF196" s="299"/>
      <c r="BG196" s="299"/>
      <c r="BH196" s="299"/>
      <c r="BI196" s="299"/>
      <c r="BJ196" s="299"/>
      <c r="BK196" s="299"/>
      <c r="BL196" s="299"/>
      <c r="BM196" s="299"/>
      <c r="BN196" s="299"/>
      <c r="BO196" s="299"/>
      <c r="BP196" s="299"/>
      <c r="BQ196" s="299"/>
      <c r="BR196" s="299"/>
      <c r="BS196" s="299"/>
      <c r="BT196" s="299"/>
      <c r="BU196" s="299"/>
      <c r="BV196" s="299"/>
      <c r="BW196" s="299"/>
      <c r="BX196" s="299"/>
      <c r="BY196" s="299"/>
      <c r="BZ196" s="299"/>
      <c r="CA196" s="299"/>
      <c r="CB196" s="299"/>
      <c r="CC196" s="299"/>
      <c r="CD196" s="299"/>
      <c r="CE196" s="299"/>
      <c r="CF196" s="299"/>
      <c r="CG196" s="299"/>
      <c r="CH196" s="299"/>
      <c r="CI196" s="299"/>
      <c r="CJ196" s="299"/>
      <c r="CK196" s="299"/>
      <c r="CL196" s="299"/>
      <c r="CM196" s="299"/>
      <c r="CN196" s="299"/>
      <c r="CO196" s="299"/>
      <c r="CP196" s="299"/>
      <c r="CQ196" s="299"/>
      <c r="CR196" s="299"/>
      <c r="CS196" s="299"/>
      <c r="CT196" s="299"/>
      <c r="CU196" s="299"/>
      <c r="CV196" s="299"/>
      <c r="CW196" s="299"/>
      <c r="CX196" s="299"/>
      <c r="CY196" s="299"/>
      <c r="CZ196" s="299"/>
      <c r="DA196" s="299"/>
      <c r="DB196" s="299"/>
      <c r="DC196" s="299"/>
      <c r="DD196" s="299"/>
      <c r="DE196" s="299"/>
      <c r="DF196" s="299"/>
      <c r="DG196" s="299"/>
      <c r="DH196" s="299"/>
      <c r="DI196" s="299"/>
      <c r="DJ196" s="299"/>
      <c r="DK196" s="299"/>
      <c r="DL196" s="299"/>
      <c r="DM196" s="299"/>
      <c r="DN196" s="299"/>
      <c r="DO196" s="299"/>
      <c r="DP196" s="299"/>
      <c r="DQ196" s="299"/>
      <c r="DR196" s="299"/>
      <c r="DS196" s="299"/>
      <c r="DT196" s="299"/>
      <c r="DU196" s="299"/>
      <c r="DV196" s="299"/>
      <c r="DW196" s="299"/>
      <c r="DX196" s="299"/>
      <c r="DY196" s="299"/>
      <c r="DZ196" s="299"/>
      <c r="EA196" s="299"/>
      <c r="EB196" s="299"/>
      <c r="EC196" s="299"/>
      <c r="ED196" s="299"/>
      <c r="EE196" s="299"/>
      <c r="EF196" s="299"/>
      <c r="EG196" s="299"/>
      <c r="EH196" s="299"/>
      <c r="EI196" s="299"/>
      <c r="EJ196" s="299"/>
      <c r="EK196" s="299"/>
      <c r="EL196" s="299"/>
      <c r="EM196" s="299"/>
      <c r="EQ196" s="288"/>
      <c r="ER196" s="288"/>
      <c r="ES196" s="288"/>
      <c r="ET196" s="288"/>
      <c r="EU196" s="288"/>
      <c r="EV196" s="288"/>
      <c r="EW196" s="288"/>
      <c r="EX196" s="288"/>
      <c r="EY196" s="288"/>
      <c r="EZ196" s="288"/>
      <c r="FA196" s="288"/>
      <c r="FB196" s="288"/>
      <c r="FC196" s="288"/>
      <c r="FD196" s="288"/>
    </row>
    <row r="197" spans="1:160" s="287" customFormat="1" x14ac:dyDescent="0.35">
      <c r="A197" s="285"/>
      <c r="B197" s="285"/>
      <c r="C197" s="299"/>
      <c r="D197" s="299"/>
      <c r="E197" s="299"/>
      <c r="F197" s="299"/>
      <c r="G197" s="299"/>
      <c r="H197" s="299"/>
      <c r="I197" s="299"/>
      <c r="J197" s="299"/>
      <c r="K197" s="299"/>
      <c r="L197" s="299"/>
      <c r="M197" s="299"/>
      <c r="N197" s="299"/>
      <c r="O197" s="299"/>
      <c r="P197" s="299"/>
      <c r="Q197" s="299"/>
      <c r="R197" s="299"/>
      <c r="S197" s="299"/>
      <c r="T197" s="299"/>
      <c r="U197" s="299"/>
      <c r="V197" s="299"/>
      <c r="W197" s="299"/>
      <c r="X197" s="299"/>
      <c r="Y197" s="299"/>
      <c r="Z197" s="299"/>
      <c r="AA197" s="299"/>
      <c r="AB197" s="299"/>
      <c r="AC197" s="299"/>
      <c r="AD197" s="299"/>
      <c r="AE197" s="299"/>
      <c r="AF197" s="299"/>
      <c r="AG197" s="299"/>
      <c r="AH197" s="299"/>
      <c r="AI197" s="299"/>
      <c r="AJ197" s="299"/>
      <c r="AK197" s="299"/>
      <c r="AL197" s="299"/>
      <c r="AM197" s="299"/>
      <c r="AN197" s="299"/>
      <c r="AO197" s="299"/>
      <c r="AP197" s="299"/>
      <c r="AQ197" s="299"/>
      <c r="AR197" s="299"/>
      <c r="AS197" s="299"/>
      <c r="AT197" s="299"/>
      <c r="AU197" s="299"/>
      <c r="AV197" s="299"/>
      <c r="AW197" s="299"/>
      <c r="AX197" s="299"/>
      <c r="AY197" s="299"/>
      <c r="AZ197" s="299"/>
      <c r="BA197" s="299"/>
      <c r="BB197" s="299"/>
      <c r="BC197" s="299"/>
      <c r="BD197" s="299"/>
      <c r="BE197" s="299"/>
      <c r="BF197" s="299"/>
      <c r="BG197" s="299"/>
      <c r="BH197" s="299"/>
      <c r="BI197" s="299"/>
      <c r="BJ197" s="299"/>
      <c r="BK197" s="299"/>
      <c r="BL197" s="299"/>
      <c r="BM197" s="299"/>
      <c r="BN197" s="299"/>
      <c r="BO197" s="299"/>
      <c r="BP197" s="299"/>
      <c r="BQ197" s="299"/>
      <c r="BR197" s="299"/>
      <c r="BS197" s="299"/>
      <c r="BT197" s="299"/>
      <c r="BU197" s="299"/>
      <c r="BV197" s="299"/>
      <c r="BW197" s="299"/>
      <c r="BX197" s="299"/>
      <c r="BY197" s="299"/>
      <c r="BZ197" s="299"/>
      <c r="CA197" s="299"/>
      <c r="CB197" s="299"/>
      <c r="CC197" s="299"/>
      <c r="CD197" s="299"/>
      <c r="CE197" s="299"/>
      <c r="CF197" s="299"/>
      <c r="CG197" s="299"/>
      <c r="CH197" s="299"/>
      <c r="CI197" s="299"/>
      <c r="CJ197" s="299"/>
      <c r="CK197" s="299"/>
      <c r="CL197" s="299"/>
      <c r="CM197" s="299"/>
      <c r="CN197" s="299"/>
      <c r="CO197" s="299"/>
      <c r="CP197" s="299"/>
      <c r="CQ197" s="299"/>
      <c r="CR197" s="299"/>
      <c r="CS197" s="299"/>
      <c r="CT197" s="299"/>
      <c r="CU197" s="299"/>
      <c r="CV197" s="299"/>
      <c r="CW197" s="299"/>
      <c r="CX197" s="299"/>
      <c r="CY197" s="299"/>
      <c r="CZ197" s="299"/>
      <c r="DA197" s="299"/>
      <c r="DB197" s="299"/>
      <c r="DC197" s="299"/>
      <c r="DD197" s="299"/>
      <c r="DE197" s="299"/>
      <c r="DF197" s="299"/>
      <c r="DG197" s="299"/>
      <c r="DH197" s="299"/>
      <c r="DI197" s="299"/>
      <c r="DJ197" s="299"/>
      <c r="DK197" s="299"/>
      <c r="DL197" s="299"/>
      <c r="DM197" s="299"/>
      <c r="DN197" s="299"/>
      <c r="DO197" s="299"/>
      <c r="DP197" s="299"/>
      <c r="DQ197" s="299"/>
      <c r="DR197" s="299"/>
      <c r="DS197" s="299"/>
      <c r="DT197" s="299"/>
      <c r="DU197" s="299"/>
      <c r="DV197" s="299"/>
      <c r="DW197" s="299"/>
      <c r="DX197" s="299"/>
      <c r="DY197" s="299"/>
      <c r="DZ197" s="299"/>
      <c r="EA197" s="299"/>
      <c r="EB197" s="299"/>
      <c r="EC197" s="299"/>
      <c r="ED197" s="299"/>
      <c r="EE197" s="299"/>
      <c r="EF197" s="299"/>
      <c r="EG197" s="299"/>
      <c r="EH197" s="299"/>
      <c r="EI197" s="299"/>
      <c r="EJ197" s="299"/>
      <c r="EK197" s="299"/>
      <c r="EL197" s="299"/>
      <c r="EM197" s="299"/>
      <c r="EQ197" s="288"/>
      <c r="ER197" s="288"/>
      <c r="ES197" s="288"/>
      <c r="ET197" s="288"/>
      <c r="EU197" s="288"/>
      <c r="EV197" s="288"/>
      <c r="EW197" s="288"/>
      <c r="EX197" s="288"/>
      <c r="EY197" s="288"/>
      <c r="EZ197" s="288"/>
      <c r="FA197" s="288"/>
      <c r="FB197" s="288"/>
      <c r="FC197" s="288"/>
      <c r="FD197" s="288"/>
    </row>
    <row r="198" spans="1:160" s="287" customFormat="1" x14ac:dyDescent="0.35">
      <c r="A198" s="285"/>
      <c r="B198" s="285"/>
      <c r="C198" s="299"/>
      <c r="D198" s="299"/>
      <c r="E198" s="299"/>
      <c r="F198" s="299"/>
      <c r="G198" s="299"/>
      <c r="H198" s="299"/>
      <c r="I198" s="299"/>
      <c r="J198" s="299"/>
      <c r="K198" s="299"/>
      <c r="L198" s="299"/>
      <c r="M198" s="299"/>
      <c r="N198" s="299"/>
      <c r="O198" s="299"/>
      <c r="P198" s="299"/>
      <c r="Q198" s="299"/>
      <c r="R198" s="299"/>
      <c r="S198" s="299"/>
      <c r="T198" s="299"/>
      <c r="U198" s="299"/>
      <c r="V198" s="299"/>
      <c r="W198" s="299"/>
      <c r="X198" s="299"/>
      <c r="Y198" s="299"/>
      <c r="Z198" s="299"/>
      <c r="AA198" s="299"/>
      <c r="AB198" s="299"/>
      <c r="AC198" s="299"/>
      <c r="AD198" s="299"/>
      <c r="AE198" s="299"/>
      <c r="AF198" s="299"/>
      <c r="AG198" s="299"/>
      <c r="AH198" s="299"/>
      <c r="AI198" s="299"/>
      <c r="AJ198" s="299"/>
      <c r="AK198" s="299"/>
      <c r="AL198" s="299"/>
      <c r="AM198" s="299"/>
      <c r="AN198" s="299"/>
      <c r="AO198" s="299"/>
      <c r="AP198" s="299"/>
      <c r="AQ198" s="299"/>
      <c r="AR198" s="299"/>
      <c r="AS198" s="299"/>
      <c r="AT198" s="299"/>
      <c r="AU198" s="299"/>
      <c r="AV198" s="299"/>
      <c r="AW198" s="299"/>
      <c r="AX198" s="299"/>
      <c r="AY198" s="299"/>
      <c r="AZ198" s="299"/>
      <c r="BA198" s="299"/>
      <c r="BB198" s="299"/>
      <c r="BC198" s="299"/>
      <c r="BD198" s="299"/>
      <c r="BE198" s="299"/>
      <c r="BF198" s="299"/>
      <c r="BG198" s="299"/>
      <c r="BH198" s="299"/>
      <c r="BI198" s="299"/>
      <c r="BJ198" s="299"/>
      <c r="BK198" s="299"/>
      <c r="BL198" s="299"/>
      <c r="BM198" s="299"/>
      <c r="BN198" s="299"/>
      <c r="BO198" s="299"/>
      <c r="BP198" s="299"/>
      <c r="BQ198" s="299"/>
      <c r="BR198" s="299"/>
      <c r="BS198" s="299"/>
      <c r="BT198" s="299"/>
      <c r="BU198" s="299"/>
      <c r="BV198" s="299"/>
      <c r="BW198" s="299"/>
      <c r="BX198" s="299"/>
      <c r="BY198" s="299"/>
      <c r="BZ198" s="299"/>
      <c r="CA198" s="299"/>
      <c r="CB198" s="299"/>
      <c r="CC198" s="299"/>
      <c r="CD198" s="299"/>
      <c r="CE198" s="299"/>
      <c r="CF198" s="299"/>
      <c r="CG198" s="299"/>
      <c r="CH198" s="299"/>
      <c r="CI198" s="299"/>
      <c r="CJ198" s="299"/>
      <c r="CK198" s="299"/>
      <c r="CL198" s="299"/>
      <c r="CM198" s="299"/>
      <c r="CN198" s="299"/>
      <c r="CO198" s="299"/>
      <c r="CP198" s="299"/>
      <c r="CQ198" s="299"/>
      <c r="CR198" s="299"/>
      <c r="CS198" s="299"/>
      <c r="CT198" s="299"/>
      <c r="CU198" s="299"/>
      <c r="CV198" s="299"/>
      <c r="CW198" s="299"/>
      <c r="CX198" s="299"/>
      <c r="CY198" s="299"/>
      <c r="CZ198" s="299"/>
      <c r="DA198" s="299"/>
      <c r="DB198" s="299"/>
      <c r="DC198" s="299"/>
      <c r="DD198" s="299"/>
      <c r="DE198" s="299"/>
      <c r="DF198" s="299"/>
      <c r="DG198" s="299"/>
      <c r="DH198" s="299"/>
      <c r="DI198" s="299"/>
      <c r="DJ198" s="299"/>
      <c r="DK198" s="299"/>
      <c r="DL198" s="299"/>
      <c r="DM198" s="299"/>
      <c r="DN198" s="299"/>
      <c r="DO198" s="299"/>
      <c r="DP198" s="299"/>
      <c r="DQ198" s="299"/>
      <c r="DR198" s="299"/>
      <c r="DS198" s="299"/>
      <c r="DT198" s="299"/>
      <c r="DU198" s="299"/>
      <c r="DV198" s="299"/>
      <c r="DW198" s="299"/>
      <c r="DX198" s="299"/>
      <c r="DY198" s="299"/>
      <c r="DZ198" s="299"/>
      <c r="EA198" s="299"/>
      <c r="EB198" s="299"/>
      <c r="EC198" s="299"/>
      <c r="ED198" s="299"/>
      <c r="EE198" s="299"/>
      <c r="EF198" s="299"/>
      <c r="EG198" s="299"/>
      <c r="EH198" s="299"/>
      <c r="EI198" s="299"/>
      <c r="EJ198" s="299"/>
      <c r="EK198" s="299"/>
      <c r="EL198" s="299"/>
      <c r="EM198" s="299"/>
      <c r="EQ198" s="288"/>
      <c r="ER198" s="288"/>
      <c r="ES198" s="288"/>
      <c r="ET198" s="288"/>
      <c r="EU198" s="288"/>
      <c r="EV198" s="288"/>
      <c r="EW198" s="288"/>
      <c r="EX198" s="288"/>
      <c r="EY198" s="288"/>
      <c r="EZ198" s="288"/>
      <c r="FA198" s="288"/>
      <c r="FB198" s="288"/>
      <c r="FC198" s="288"/>
      <c r="FD198" s="288"/>
    </row>
    <row r="199" spans="1:160" s="287" customFormat="1" x14ac:dyDescent="0.35">
      <c r="A199" s="285"/>
      <c r="B199" s="285"/>
      <c r="C199" s="299"/>
      <c r="D199" s="299"/>
      <c r="E199" s="299"/>
      <c r="F199" s="299"/>
      <c r="G199" s="299"/>
      <c r="H199" s="299"/>
      <c r="I199" s="299"/>
      <c r="J199" s="299"/>
      <c r="K199" s="299"/>
      <c r="L199" s="299"/>
      <c r="M199" s="299"/>
      <c r="N199" s="299"/>
      <c r="O199" s="299"/>
      <c r="P199" s="299"/>
      <c r="Q199" s="299"/>
      <c r="R199" s="299"/>
      <c r="S199" s="299"/>
      <c r="T199" s="299"/>
      <c r="U199" s="299"/>
      <c r="V199" s="299"/>
      <c r="W199" s="299"/>
      <c r="X199" s="299"/>
      <c r="Y199" s="299"/>
      <c r="Z199" s="299"/>
      <c r="AA199" s="299"/>
      <c r="AB199" s="299"/>
      <c r="AC199" s="299"/>
      <c r="AD199" s="299"/>
      <c r="AE199" s="299"/>
      <c r="AF199" s="299"/>
      <c r="AG199" s="299"/>
      <c r="AH199" s="299"/>
      <c r="AI199" s="299"/>
      <c r="AJ199" s="299"/>
      <c r="AK199" s="299"/>
      <c r="AL199" s="299"/>
      <c r="AM199" s="299"/>
      <c r="AN199" s="299"/>
      <c r="AO199" s="299"/>
      <c r="AP199" s="299"/>
      <c r="AQ199" s="299"/>
      <c r="AR199" s="299"/>
      <c r="AS199" s="299"/>
      <c r="AT199" s="299"/>
      <c r="AU199" s="299"/>
      <c r="AV199" s="299"/>
      <c r="AW199" s="299"/>
      <c r="AX199" s="299"/>
      <c r="AY199" s="299"/>
      <c r="AZ199" s="299"/>
      <c r="BA199" s="299"/>
      <c r="BB199" s="299"/>
      <c r="BC199" s="299"/>
      <c r="BD199" s="299"/>
      <c r="BE199" s="299"/>
      <c r="BF199" s="299"/>
      <c r="BG199" s="299"/>
      <c r="BH199" s="299"/>
      <c r="BI199" s="299"/>
      <c r="BJ199" s="299"/>
      <c r="BK199" s="299"/>
      <c r="BL199" s="299"/>
      <c r="BM199" s="299"/>
      <c r="BN199" s="299"/>
      <c r="BO199" s="299"/>
      <c r="BP199" s="299"/>
      <c r="BQ199" s="299"/>
      <c r="BR199" s="299"/>
      <c r="BS199" s="299"/>
      <c r="BT199" s="299"/>
      <c r="BU199" s="299"/>
      <c r="BV199" s="299"/>
      <c r="BW199" s="299"/>
      <c r="BX199" s="299"/>
      <c r="BY199" s="299"/>
      <c r="BZ199" s="299"/>
      <c r="CA199" s="299"/>
      <c r="CB199" s="299"/>
      <c r="CC199" s="299"/>
      <c r="CD199" s="299"/>
      <c r="CE199" s="299"/>
      <c r="CF199" s="299"/>
      <c r="CG199" s="299"/>
      <c r="CH199" s="299"/>
      <c r="CI199" s="299"/>
      <c r="CJ199" s="299"/>
      <c r="CK199" s="299"/>
      <c r="CL199" s="299"/>
      <c r="CM199" s="299"/>
      <c r="CN199" s="299"/>
      <c r="CO199" s="299"/>
      <c r="CP199" s="299"/>
      <c r="CQ199" s="299"/>
      <c r="CR199" s="299"/>
      <c r="CS199" s="299"/>
      <c r="CT199" s="299"/>
      <c r="CU199" s="299"/>
      <c r="CV199" s="299"/>
      <c r="CW199" s="299"/>
      <c r="CX199" s="299"/>
      <c r="CY199" s="299"/>
      <c r="CZ199" s="299"/>
      <c r="DA199" s="299"/>
      <c r="DB199" s="299"/>
      <c r="DC199" s="299"/>
      <c r="DD199" s="299"/>
      <c r="DE199" s="299"/>
      <c r="DF199" s="299"/>
      <c r="DG199" s="299"/>
      <c r="DH199" s="299"/>
      <c r="DI199" s="299"/>
      <c r="DJ199" s="299"/>
      <c r="DK199" s="299"/>
      <c r="DL199" s="299"/>
      <c r="DM199" s="299"/>
      <c r="DN199" s="299"/>
      <c r="DO199" s="299"/>
      <c r="DP199" s="299"/>
      <c r="DQ199" s="299"/>
      <c r="DR199" s="299"/>
      <c r="DS199" s="299"/>
      <c r="DT199" s="299"/>
      <c r="DU199" s="299"/>
      <c r="DV199" s="299"/>
      <c r="DW199" s="299"/>
      <c r="DX199" s="299"/>
      <c r="DY199" s="299"/>
      <c r="DZ199" s="299"/>
      <c r="EA199" s="299"/>
      <c r="EB199" s="299"/>
      <c r="EC199" s="299"/>
      <c r="ED199" s="299"/>
      <c r="EE199" s="299"/>
      <c r="EF199" s="299"/>
      <c r="EG199" s="299"/>
      <c r="EH199" s="299"/>
      <c r="EI199" s="299"/>
      <c r="EJ199" s="299"/>
      <c r="EK199" s="299"/>
      <c r="EL199" s="299"/>
      <c r="EM199" s="299"/>
      <c r="EQ199" s="288"/>
      <c r="ER199" s="288"/>
      <c r="ES199" s="288"/>
      <c r="ET199" s="288"/>
      <c r="EU199" s="288"/>
      <c r="EV199" s="288"/>
      <c r="EW199" s="288"/>
      <c r="EX199" s="288"/>
      <c r="EY199" s="288"/>
      <c r="EZ199" s="288"/>
      <c r="FA199" s="288"/>
      <c r="FB199" s="288"/>
      <c r="FC199" s="288"/>
      <c r="FD199" s="288"/>
    </row>
    <row r="200" spans="1:160" s="287" customFormat="1" x14ac:dyDescent="0.35">
      <c r="A200" s="285"/>
      <c r="B200" s="285"/>
      <c r="C200" s="299"/>
      <c r="D200" s="299"/>
      <c r="E200" s="299"/>
      <c r="F200" s="299"/>
      <c r="G200" s="299"/>
      <c r="H200" s="299"/>
      <c r="I200" s="299"/>
      <c r="J200" s="299"/>
      <c r="K200" s="299"/>
      <c r="L200" s="299"/>
      <c r="M200" s="299"/>
      <c r="N200" s="299"/>
      <c r="O200" s="299"/>
      <c r="P200" s="299"/>
      <c r="Q200" s="299"/>
      <c r="R200" s="299"/>
      <c r="S200" s="299"/>
      <c r="T200" s="299"/>
      <c r="U200" s="299"/>
      <c r="V200" s="299"/>
      <c r="W200" s="299"/>
      <c r="X200" s="299"/>
      <c r="Y200" s="299"/>
      <c r="Z200" s="299"/>
      <c r="AA200" s="299"/>
      <c r="AB200" s="299"/>
      <c r="AC200" s="299"/>
      <c r="AD200" s="299"/>
      <c r="AE200" s="299"/>
      <c r="AF200" s="299"/>
      <c r="AG200" s="299"/>
      <c r="AH200" s="299"/>
      <c r="AI200" s="299"/>
      <c r="AJ200" s="299"/>
      <c r="AK200" s="299"/>
      <c r="AL200" s="299"/>
      <c r="AM200" s="299"/>
      <c r="AN200" s="299"/>
      <c r="AO200" s="299"/>
      <c r="AP200" s="299"/>
      <c r="AQ200" s="299"/>
      <c r="AR200" s="299"/>
      <c r="AS200" s="299"/>
      <c r="AT200" s="299"/>
      <c r="AU200" s="299"/>
      <c r="AV200" s="299"/>
      <c r="AW200" s="299"/>
      <c r="AX200" s="299"/>
      <c r="AY200" s="299"/>
      <c r="AZ200" s="299"/>
      <c r="BA200" s="299"/>
      <c r="BB200" s="299"/>
      <c r="BC200" s="299"/>
      <c r="BD200" s="299"/>
      <c r="BE200" s="299"/>
      <c r="BF200" s="299"/>
      <c r="BG200" s="299"/>
      <c r="BH200" s="299"/>
      <c r="BI200" s="299"/>
      <c r="BJ200" s="299"/>
      <c r="BK200" s="299"/>
      <c r="BL200" s="299"/>
      <c r="BM200" s="299"/>
      <c r="BN200" s="299"/>
      <c r="BO200" s="299"/>
      <c r="BP200" s="299"/>
      <c r="BQ200" s="299"/>
      <c r="BR200" s="299"/>
      <c r="BS200" s="299"/>
      <c r="BT200" s="299"/>
      <c r="BU200" s="299"/>
      <c r="BV200" s="299"/>
      <c r="BW200" s="299"/>
      <c r="BX200" s="299"/>
      <c r="BY200" s="299"/>
      <c r="BZ200" s="299"/>
      <c r="CA200" s="299"/>
      <c r="CB200" s="299"/>
      <c r="CC200" s="299"/>
      <c r="CD200" s="299"/>
      <c r="CE200" s="299"/>
      <c r="CF200" s="299"/>
      <c r="CG200" s="299"/>
      <c r="CH200" s="299"/>
      <c r="CI200" s="299"/>
      <c r="CJ200" s="299"/>
      <c r="CK200" s="299"/>
      <c r="CL200" s="299"/>
      <c r="CM200" s="299"/>
      <c r="CN200" s="299"/>
      <c r="CO200" s="299"/>
      <c r="CP200" s="299"/>
      <c r="CQ200" s="299"/>
      <c r="CR200" s="299"/>
      <c r="CS200" s="299"/>
      <c r="CT200" s="299"/>
      <c r="CU200" s="299"/>
      <c r="CV200" s="299"/>
      <c r="CW200" s="299"/>
      <c r="CX200" s="299"/>
      <c r="CY200" s="299"/>
      <c r="CZ200" s="299"/>
      <c r="DA200" s="299"/>
      <c r="DB200" s="299"/>
      <c r="DC200" s="299"/>
      <c r="DD200" s="299"/>
      <c r="DE200" s="299"/>
      <c r="DF200" s="299"/>
      <c r="DG200" s="299"/>
      <c r="DH200" s="299"/>
      <c r="DI200" s="299"/>
      <c r="DJ200" s="299"/>
      <c r="DK200" s="299"/>
      <c r="DL200" s="299"/>
      <c r="DM200" s="299"/>
      <c r="DN200" s="299"/>
      <c r="DO200" s="299"/>
      <c r="DP200" s="299"/>
      <c r="DQ200" s="299"/>
      <c r="DR200" s="299"/>
      <c r="DS200" s="299"/>
      <c r="DT200" s="299"/>
      <c r="DU200" s="299"/>
      <c r="DV200" s="299"/>
      <c r="DW200" s="299"/>
      <c r="DX200" s="299"/>
      <c r="DY200" s="299"/>
      <c r="DZ200" s="299"/>
      <c r="EA200" s="299"/>
      <c r="EB200" s="299"/>
      <c r="EC200" s="299"/>
      <c r="ED200" s="299"/>
      <c r="EE200" s="299"/>
      <c r="EF200" s="299"/>
      <c r="EG200" s="299"/>
      <c r="EH200" s="299"/>
      <c r="EI200" s="299"/>
      <c r="EJ200" s="299"/>
      <c r="EK200" s="299"/>
      <c r="EL200" s="299"/>
      <c r="EM200" s="299"/>
      <c r="EQ200" s="288"/>
      <c r="ER200" s="288"/>
      <c r="ES200" s="288"/>
      <c r="ET200" s="288"/>
      <c r="EU200" s="288"/>
      <c r="EV200" s="288"/>
      <c r="EW200" s="288"/>
      <c r="EX200" s="288"/>
      <c r="EY200" s="288"/>
      <c r="EZ200" s="288"/>
      <c r="FA200" s="288"/>
      <c r="FB200" s="288"/>
      <c r="FC200" s="288"/>
      <c r="FD200" s="288"/>
    </row>
    <row r="201" spans="1:160" s="287" customFormat="1" x14ac:dyDescent="0.35">
      <c r="A201" s="285"/>
      <c r="B201" s="285"/>
      <c r="C201" s="299"/>
      <c r="D201" s="299"/>
      <c r="E201" s="299"/>
      <c r="F201" s="299"/>
      <c r="G201" s="299"/>
      <c r="H201" s="299"/>
      <c r="I201" s="299"/>
      <c r="J201" s="299"/>
      <c r="K201" s="299"/>
      <c r="L201" s="299"/>
      <c r="M201" s="299"/>
      <c r="N201" s="299"/>
      <c r="O201" s="299"/>
      <c r="P201" s="299"/>
      <c r="Q201" s="299"/>
      <c r="R201" s="299"/>
      <c r="S201" s="299"/>
      <c r="T201" s="299"/>
      <c r="U201" s="299"/>
      <c r="V201" s="299"/>
      <c r="W201" s="299"/>
      <c r="X201" s="299"/>
      <c r="Y201" s="299"/>
      <c r="Z201" s="299"/>
      <c r="AA201" s="299"/>
      <c r="AB201" s="299"/>
      <c r="AC201" s="299"/>
      <c r="AD201" s="299"/>
      <c r="AE201" s="299"/>
      <c r="AF201" s="299"/>
      <c r="AG201" s="299"/>
      <c r="AH201" s="299"/>
      <c r="AI201" s="299"/>
      <c r="AJ201" s="299"/>
      <c r="AK201" s="299"/>
      <c r="AL201" s="299"/>
      <c r="AM201" s="299"/>
      <c r="AN201" s="299"/>
      <c r="AO201" s="299"/>
      <c r="AP201" s="299"/>
      <c r="AQ201" s="299"/>
      <c r="AR201" s="299"/>
      <c r="AS201" s="299"/>
      <c r="AT201" s="299"/>
      <c r="AU201" s="299"/>
      <c r="AV201" s="299"/>
      <c r="AW201" s="299"/>
      <c r="AX201" s="299"/>
      <c r="AY201" s="299"/>
      <c r="AZ201" s="299"/>
      <c r="BA201" s="299"/>
      <c r="BB201" s="299"/>
      <c r="BC201" s="299"/>
      <c r="BD201" s="299"/>
      <c r="BE201" s="299"/>
      <c r="BF201" s="299"/>
      <c r="BG201" s="299"/>
      <c r="BH201" s="299"/>
      <c r="BI201" s="299"/>
      <c r="BJ201" s="299"/>
      <c r="BK201" s="299"/>
      <c r="BL201" s="299"/>
      <c r="BM201" s="299"/>
      <c r="BN201" s="299"/>
      <c r="BO201" s="299"/>
      <c r="BP201" s="299"/>
      <c r="BQ201" s="299"/>
      <c r="BR201" s="299"/>
      <c r="BS201" s="299"/>
      <c r="BT201" s="299"/>
      <c r="BU201" s="299"/>
      <c r="BV201" s="299"/>
      <c r="BW201" s="299"/>
      <c r="BX201" s="299"/>
      <c r="BY201" s="299"/>
      <c r="BZ201" s="299"/>
      <c r="CA201" s="299"/>
      <c r="CB201" s="299"/>
      <c r="CC201" s="299"/>
      <c r="CD201" s="299"/>
      <c r="CE201" s="299"/>
      <c r="CF201" s="299"/>
      <c r="CG201" s="299"/>
      <c r="CH201" s="299"/>
      <c r="CI201" s="299"/>
      <c r="CJ201" s="299"/>
      <c r="CK201" s="299"/>
      <c r="CL201" s="299"/>
      <c r="CM201" s="299"/>
      <c r="CN201" s="299"/>
      <c r="CO201" s="299"/>
      <c r="CP201" s="299"/>
      <c r="CQ201" s="299"/>
      <c r="CR201" s="299"/>
      <c r="CS201" s="299"/>
      <c r="CT201" s="299"/>
      <c r="CU201" s="299"/>
      <c r="CV201" s="299"/>
      <c r="CW201" s="299"/>
      <c r="CX201" s="299"/>
      <c r="CY201" s="299"/>
      <c r="CZ201" s="299"/>
      <c r="DA201" s="299"/>
      <c r="DB201" s="299"/>
      <c r="DC201" s="299"/>
      <c r="DD201" s="299"/>
      <c r="DE201" s="299"/>
      <c r="DF201" s="299"/>
      <c r="DG201" s="299"/>
      <c r="DH201" s="299"/>
      <c r="DI201" s="299"/>
      <c r="DJ201" s="299"/>
      <c r="DK201" s="299"/>
      <c r="DL201" s="299"/>
      <c r="DM201" s="299"/>
      <c r="DN201" s="299"/>
      <c r="DO201" s="299"/>
      <c r="DP201" s="299"/>
      <c r="DQ201" s="299"/>
      <c r="DR201" s="299"/>
      <c r="DS201" s="299"/>
      <c r="DT201" s="299"/>
      <c r="DU201" s="299"/>
      <c r="DV201" s="299"/>
      <c r="DW201" s="299"/>
      <c r="DX201" s="299"/>
      <c r="DY201" s="299"/>
      <c r="DZ201" s="299"/>
      <c r="EA201" s="299"/>
      <c r="EB201" s="299"/>
      <c r="EC201" s="299"/>
      <c r="ED201" s="299"/>
      <c r="EE201" s="299"/>
      <c r="EF201" s="299"/>
      <c r="EG201" s="299"/>
      <c r="EH201" s="299"/>
      <c r="EI201" s="299"/>
      <c r="EJ201" s="299"/>
      <c r="EK201" s="299"/>
      <c r="EL201" s="299"/>
      <c r="EM201" s="299"/>
      <c r="EQ201" s="288"/>
      <c r="ER201" s="288"/>
      <c r="ES201" s="288"/>
      <c r="ET201" s="288"/>
      <c r="EU201" s="288"/>
      <c r="EV201" s="288"/>
      <c r="EW201" s="288"/>
      <c r="EX201" s="288"/>
      <c r="EY201" s="288"/>
      <c r="EZ201" s="288"/>
      <c r="FA201" s="288"/>
      <c r="FB201" s="288"/>
      <c r="FC201" s="288"/>
      <c r="FD201" s="288"/>
    </row>
    <row r="202" spans="1:160" s="287" customFormat="1" x14ac:dyDescent="0.35">
      <c r="A202" s="285"/>
      <c r="B202" s="285"/>
      <c r="C202" s="299"/>
      <c r="D202" s="299"/>
      <c r="E202" s="299"/>
      <c r="F202" s="299"/>
      <c r="G202" s="299"/>
      <c r="H202" s="299"/>
      <c r="I202" s="299"/>
      <c r="J202" s="299"/>
      <c r="K202" s="299"/>
      <c r="L202" s="299"/>
      <c r="M202" s="299"/>
      <c r="N202" s="299"/>
      <c r="O202" s="299"/>
      <c r="P202" s="299"/>
      <c r="Q202" s="299"/>
      <c r="R202" s="299"/>
      <c r="S202" s="299"/>
      <c r="T202" s="299"/>
      <c r="U202" s="299"/>
      <c r="V202" s="299"/>
      <c r="W202" s="299"/>
      <c r="X202" s="299"/>
      <c r="Y202" s="299"/>
      <c r="Z202" s="299"/>
      <c r="AA202" s="299"/>
      <c r="AB202" s="299"/>
      <c r="AC202" s="299"/>
      <c r="AD202" s="299"/>
      <c r="AE202" s="299"/>
      <c r="AF202" s="299"/>
      <c r="AG202" s="299"/>
      <c r="AH202" s="299"/>
      <c r="AI202" s="299"/>
      <c r="AJ202" s="299"/>
      <c r="AK202" s="299"/>
      <c r="AL202" s="299"/>
      <c r="AM202" s="299"/>
      <c r="AN202" s="299"/>
      <c r="AO202" s="299"/>
      <c r="AP202" s="299"/>
      <c r="AQ202" s="299"/>
      <c r="AR202" s="299"/>
      <c r="AS202" s="299"/>
      <c r="AT202" s="299"/>
      <c r="AU202" s="299"/>
      <c r="AV202" s="299"/>
      <c r="AW202" s="299"/>
      <c r="AX202" s="299"/>
      <c r="AY202" s="299"/>
      <c r="AZ202" s="299"/>
      <c r="BA202" s="299"/>
      <c r="BB202" s="299"/>
      <c r="BC202" s="299"/>
      <c r="BD202" s="299"/>
      <c r="BE202" s="299"/>
      <c r="BF202" s="299"/>
      <c r="BG202" s="299"/>
      <c r="BH202" s="299"/>
      <c r="BI202" s="299"/>
      <c r="BJ202" s="299"/>
      <c r="BK202" s="299"/>
      <c r="BL202" s="299"/>
      <c r="BM202" s="299"/>
      <c r="BN202" s="299"/>
      <c r="BO202" s="299"/>
      <c r="BP202" s="299"/>
      <c r="BQ202" s="299"/>
      <c r="BR202" s="299"/>
      <c r="BS202" s="299"/>
      <c r="BT202" s="299"/>
      <c r="BU202" s="299"/>
      <c r="BV202" s="299"/>
      <c r="BW202" s="299"/>
      <c r="BX202" s="299"/>
      <c r="BY202" s="299"/>
      <c r="BZ202" s="299"/>
      <c r="CA202" s="299"/>
      <c r="CB202" s="299"/>
      <c r="CC202" s="299"/>
      <c r="CD202" s="299"/>
      <c r="CE202" s="299"/>
      <c r="CF202" s="299"/>
      <c r="CG202" s="299"/>
      <c r="CH202" s="299"/>
      <c r="CI202" s="299"/>
      <c r="CJ202" s="299"/>
      <c r="CK202" s="299"/>
      <c r="CL202" s="299"/>
      <c r="CM202" s="299"/>
      <c r="CN202" s="299"/>
      <c r="CO202" s="299"/>
      <c r="CP202" s="299"/>
      <c r="CQ202" s="299"/>
      <c r="CR202" s="299"/>
      <c r="CS202" s="299"/>
      <c r="CT202" s="299"/>
      <c r="CU202" s="299"/>
      <c r="CV202" s="299"/>
      <c r="CW202" s="299"/>
      <c r="CX202" s="299"/>
      <c r="CY202" s="299"/>
      <c r="CZ202" s="299"/>
      <c r="DA202" s="299"/>
      <c r="DB202" s="299"/>
      <c r="DC202" s="299"/>
      <c r="DD202" s="299"/>
      <c r="DE202" s="299"/>
      <c r="DF202" s="299"/>
      <c r="DG202" s="299"/>
      <c r="DH202" s="299"/>
      <c r="DI202" s="299"/>
      <c r="DJ202" s="299"/>
      <c r="DK202" s="299"/>
      <c r="DL202" s="299"/>
      <c r="DM202" s="299"/>
      <c r="DN202" s="299"/>
      <c r="DO202" s="299"/>
      <c r="DP202" s="299"/>
      <c r="DQ202" s="299"/>
      <c r="DR202" s="299"/>
      <c r="DS202" s="299"/>
      <c r="DT202" s="299"/>
      <c r="DU202" s="299"/>
      <c r="DV202" s="299"/>
      <c r="DW202" s="299"/>
      <c r="DX202" s="299"/>
      <c r="DY202" s="299"/>
      <c r="DZ202" s="299"/>
      <c r="EA202" s="299"/>
      <c r="EB202" s="299"/>
      <c r="EC202" s="299"/>
      <c r="ED202" s="299"/>
      <c r="EE202" s="299"/>
      <c r="EF202" s="299"/>
      <c r="EG202" s="299"/>
      <c r="EH202" s="299"/>
      <c r="EI202" s="299"/>
      <c r="EJ202" s="299"/>
      <c r="EK202" s="299"/>
      <c r="EL202" s="299"/>
      <c r="EM202" s="299"/>
      <c r="EQ202" s="288"/>
      <c r="ER202" s="288"/>
      <c r="ES202" s="288"/>
      <c r="ET202" s="288"/>
      <c r="EU202" s="288"/>
      <c r="EV202" s="288"/>
      <c r="EW202" s="288"/>
      <c r="EX202" s="288"/>
      <c r="EY202" s="288"/>
      <c r="EZ202" s="288"/>
      <c r="FA202" s="288"/>
      <c r="FB202" s="288"/>
      <c r="FC202" s="288"/>
      <c r="FD202" s="288"/>
    </row>
    <row r="203" spans="1:160" s="287" customFormat="1" x14ac:dyDescent="0.35">
      <c r="A203" s="285"/>
      <c r="B203" s="285"/>
      <c r="C203" s="299"/>
      <c r="D203" s="299"/>
      <c r="E203" s="299"/>
      <c r="F203" s="299"/>
      <c r="G203" s="299"/>
      <c r="H203" s="299"/>
      <c r="I203" s="299"/>
      <c r="J203" s="299"/>
      <c r="K203" s="299"/>
      <c r="L203" s="299"/>
      <c r="M203" s="299"/>
      <c r="N203" s="299"/>
      <c r="O203" s="299"/>
      <c r="P203" s="299"/>
      <c r="Q203" s="299"/>
      <c r="R203" s="299"/>
      <c r="S203" s="299"/>
      <c r="T203" s="299"/>
      <c r="U203" s="299"/>
      <c r="V203" s="299"/>
      <c r="W203" s="299"/>
      <c r="X203" s="299"/>
      <c r="Y203" s="299"/>
      <c r="Z203" s="299"/>
      <c r="AA203" s="299"/>
      <c r="AB203" s="299"/>
      <c r="AC203" s="299"/>
      <c r="AD203" s="299"/>
      <c r="AE203" s="299"/>
      <c r="AF203" s="299"/>
      <c r="AG203" s="299"/>
      <c r="AH203" s="299"/>
      <c r="AI203" s="299"/>
      <c r="AJ203" s="299"/>
      <c r="AK203" s="299"/>
      <c r="AL203" s="299"/>
      <c r="AM203" s="299"/>
      <c r="AN203" s="299"/>
      <c r="AO203" s="299"/>
      <c r="AP203" s="299"/>
      <c r="AQ203" s="299"/>
      <c r="AR203" s="299"/>
      <c r="AS203" s="299"/>
      <c r="AT203" s="299"/>
      <c r="AU203" s="299"/>
      <c r="AV203" s="299"/>
      <c r="AW203" s="299"/>
      <c r="AX203" s="299"/>
      <c r="AY203" s="299"/>
      <c r="AZ203" s="299"/>
      <c r="BA203" s="299"/>
      <c r="BB203" s="299"/>
      <c r="BC203" s="299"/>
      <c r="BD203" s="299"/>
      <c r="BE203" s="299"/>
      <c r="BF203" s="299"/>
      <c r="BG203" s="299"/>
      <c r="BH203" s="299"/>
      <c r="BI203" s="299"/>
      <c r="BJ203" s="299"/>
      <c r="BK203" s="299"/>
      <c r="BL203" s="299"/>
      <c r="BM203" s="299"/>
      <c r="BN203" s="299"/>
      <c r="BO203" s="299"/>
      <c r="BP203" s="299"/>
      <c r="BQ203" s="299"/>
      <c r="BR203" s="299"/>
      <c r="BS203" s="299"/>
      <c r="BT203" s="299"/>
      <c r="BU203" s="299"/>
      <c r="BV203" s="299"/>
      <c r="BW203" s="299"/>
      <c r="BX203" s="299"/>
      <c r="BY203" s="299"/>
      <c r="BZ203" s="299"/>
      <c r="CA203" s="299"/>
      <c r="CB203" s="299"/>
      <c r="CC203" s="299"/>
      <c r="CD203" s="299"/>
      <c r="CE203" s="299"/>
      <c r="CF203" s="299"/>
      <c r="CG203" s="299"/>
      <c r="CH203" s="299"/>
      <c r="CI203" s="299"/>
      <c r="CJ203" s="299"/>
      <c r="CK203" s="299"/>
      <c r="CL203" s="299"/>
      <c r="CM203" s="299"/>
      <c r="CN203" s="299"/>
      <c r="CO203" s="299"/>
      <c r="CP203" s="299"/>
      <c r="CQ203" s="299"/>
      <c r="CR203" s="299"/>
      <c r="CS203" s="299"/>
      <c r="CT203" s="299"/>
      <c r="CU203" s="299"/>
      <c r="CV203" s="299"/>
      <c r="CW203" s="299"/>
      <c r="CX203" s="299"/>
      <c r="CY203" s="299"/>
      <c r="CZ203" s="299"/>
      <c r="DA203" s="299"/>
      <c r="DB203" s="299"/>
      <c r="DC203" s="299"/>
      <c r="DD203" s="299"/>
      <c r="DE203" s="299"/>
      <c r="DF203" s="299"/>
      <c r="DG203" s="299"/>
      <c r="DH203" s="299"/>
      <c r="DI203" s="299"/>
      <c r="DJ203" s="299"/>
      <c r="DK203" s="299"/>
      <c r="DL203" s="299"/>
      <c r="DM203" s="299"/>
      <c r="DN203" s="299"/>
      <c r="DO203" s="299"/>
      <c r="DP203" s="299"/>
      <c r="DQ203" s="299"/>
      <c r="DR203" s="299"/>
      <c r="DS203" s="299"/>
      <c r="DT203" s="299"/>
      <c r="DU203" s="299"/>
      <c r="DV203" s="299"/>
      <c r="DW203" s="299"/>
      <c r="DX203" s="299"/>
      <c r="DY203" s="299"/>
      <c r="DZ203" s="299"/>
      <c r="EA203" s="299"/>
      <c r="EB203" s="299"/>
      <c r="EC203" s="299"/>
      <c r="ED203" s="299"/>
      <c r="EE203" s="299"/>
      <c r="EF203" s="299"/>
      <c r="EG203" s="299"/>
      <c r="EH203" s="299"/>
      <c r="EI203" s="299"/>
      <c r="EJ203" s="299"/>
      <c r="EK203" s="299"/>
      <c r="EL203" s="299"/>
      <c r="EM203" s="299"/>
      <c r="EQ203" s="288"/>
      <c r="ER203" s="288"/>
      <c r="ES203" s="288"/>
      <c r="ET203" s="288"/>
      <c r="EU203" s="288"/>
      <c r="EV203" s="288"/>
      <c r="EW203" s="288"/>
      <c r="EX203" s="288"/>
      <c r="EY203" s="288"/>
      <c r="EZ203" s="288"/>
      <c r="FA203" s="288"/>
      <c r="FB203" s="288"/>
      <c r="FC203" s="288"/>
      <c r="FD203" s="288"/>
    </row>
    <row r="204" spans="1:160" s="287" customFormat="1" x14ac:dyDescent="0.35">
      <c r="A204" s="285"/>
      <c r="B204" s="285"/>
      <c r="C204" s="299"/>
      <c r="D204" s="299"/>
      <c r="E204" s="299"/>
      <c r="F204" s="299"/>
      <c r="G204" s="299"/>
      <c r="H204" s="299"/>
      <c r="I204" s="299"/>
      <c r="J204" s="299"/>
      <c r="K204" s="299"/>
      <c r="L204" s="299"/>
      <c r="M204" s="299"/>
      <c r="N204" s="299"/>
      <c r="O204" s="299"/>
      <c r="P204" s="299"/>
      <c r="Q204" s="299"/>
      <c r="R204" s="299"/>
      <c r="S204" s="299"/>
      <c r="T204" s="299"/>
      <c r="U204" s="299"/>
      <c r="V204" s="299"/>
      <c r="W204" s="299"/>
      <c r="X204" s="299"/>
      <c r="Y204" s="299"/>
      <c r="Z204" s="299"/>
      <c r="AA204" s="299"/>
      <c r="AB204" s="299"/>
      <c r="AC204" s="299"/>
      <c r="AD204" s="299"/>
      <c r="AE204" s="299"/>
      <c r="AF204" s="299"/>
      <c r="AG204" s="299"/>
      <c r="AH204" s="299"/>
      <c r="AI204" s="299"/>
      <c r="AJ204" s="299"/>
      <c r="AK204" s="299"/>
      <c r="AL204" s="299"/>
      <c r="AM204" s="299"/>
      <c r="AN204" s="299"/>
      <c r="AO204" s="299"/>
      <c r="AP204" s="299"/>
      <c r="AQ204" s="299"/>
      <c r="AR204" s="299"/>
      <c r="AS204" s="299"/>
      <c r="AT204" s="299"/>
      <c r="AU204" s="299"/>
      <c r="AV204" s="299"/>
      <c r="AW204" s="299"/>
      <c r="AX204" s="299"/>
      <c r="AY204" s="299"/>
      <c r="AZ204" s="299"/>
      <c r="BA204" s="299"/>
      <c r="BB204" s="299"/>
      <c r="BC204" s="299"/>
      <c r="BD204" s="299"/>
      <c r="BE204" s="299"/>
      <c r="BF204" s="299"/>
      <c r="BG204" s="299"/>
      <c r="BH204" s="299"/>
      <c r="BI204" s="299"/>
      <c r="BJ204" s="299"/>
      <c r="BK204" s="299"/>
      <c r="BL204" s="299"/>
      <c r="BM204" s="299"/>
      <c r="BN204" s="299"/>
      <c r="BO204" s="299"/>
      <c r="BP204" s="299"/>
      <c r="BQ204" s="299"/>
      <c r="BR204" s="299"/>
      <c r="BS204" s="299"/>
      <c r="BT204" s="299"/>
      <c r="BU204" s="299"/>
      <c r="BV204" s="299"/>
      <c r="BW204" s="299"/>
      <c r="BX204" s="299"/>
      <c r="BY204" s="299"/>
      <c r="BZ204" s="299"/>
      <c r="CA204" s="299"/>
      <c r="CB204" s="299"/>
      <c r="CC204" s="299"/>
      <c r="CD204" s="299"/>
      <c r="CE204" s="299"/>
      <c r="CF204" s="299"/>
      <c r="CG204" s="299"/>
      <c r="CH204" s="299"/>
      <c r="CI204" s="299"/>
      <c r="CJ204" s="299"/>
      <c r="CK204" s="299"/>
      <c r="CL204" s="299"/>
      <c r="CM204" s="299"/>
      <c r="CN204" s="299"/>
      <c r="CO204" s="299"/>
      <c r="CP204" s="299"/>
      <c r="CQ204" s="299"/>
      <c r="CR204" s="299"/>
      <c r="CS204" s="299"/>
      <c r="CT204" s="299"/>
      <c r="CU204" s="299"/>
      <c r="CV204" s="299"/>
      <c r="CW204" s="299"/>
      <c r="CX204" s="299"/>
      <c r="CY204" s="299"/>
      <c r="CZ204" s="299"/>
      <c r="DA204" s="299"/>
      <c r="DB204" s="299"/>
      <c r="DC204" s="299"/>
      <c r="DD204" s="299"/>
      <c r="DE204" s="299"/>
      <c r="DF204" s="299"/>
      <c r="DG204" s="299"/>
      <c r="DH204" s="299"/>
      <c r="DI204" s="299"/>
      <c r="DJ204" s="299"/>
      <c r="DK204" s="299"/>
      <c r="DL204" s="299"/>
      <c r="DM204" s="299"/>
      <c r="DN204" s="299"/>
      <c r="DO204" s="299"/>
      <c r="DP204" s="299"/>
      <c r="DQ204" s="299"/>
      <c r="DR204" s="299"/>
      <c r="DS204" s="299"/>
      <c r="DT204" s="299"/>
      <c r="DU204" s="299"/>
      <c r="DV204" s="299"/>
      <c r="DW204" s="299"/>
      <c r="DX204" s="299"/>
      <c r="DY204" s="299"/>
      <c r="DZ204" s="299"/>
      <c r="EA204" s="299"/>
      <c r="EB204" s="299"/>
      <c r="EC204" s="299"/>
      <c r="ED204" s="299"/>
      <c r="EE204" s="299"/>
      <c r="EF204" s="299"/>
      <c r="EG204" s="299"/>
      <c r="EH204" s="299"/>
      <c r="EI204" s="299"/>
      <c r="EJ204" s="299"/>
      <c r="EK204" s="299"/>
      <c r="EL204" s="299"/>
      <c r="EM204" s="299"/>
      <c r="EQ204" s="288"/>
      <c r="ER204" s="288"/>
      <c r="ES204" s="288"/>
      <c r="ET204" s="288"/>
      <c r="EU204" s="288"/>
      <c r="EV204" s="288"/>
      <c r="EW204" s="288"/>
      <c r="EX204" s="288"/>
      <c r="EY204" s="288"/>
      <c r="EZ204" s="288"/>
      <c r="FA204" s="288"/>
      <c r="FB204" s="288"/>
      <c r="FC204" s="288"/>
      <c r="FD204" s="288"/>
    </row>
    <row r="205" spans="1:160" s="287" customFormat="1" x14ac:dyDescent="0.35">
      <c r="A205" s="285"/>
      <c r="B205" s="285"/>
      <c r="C205" s="299"/>
      <c r="D205" s="299"/>
      <c r="E205" s="299"/>
      <c r="F205" s="299"/>
      <c r="G205" s="299"/>
      <c r="H205" s="299"/>
      <c r="I205" s="299"/>
      <c r="J205" s="299"/>
      <c r="K205" s="299"/>
      <c r="L205" s="299"/>
      <c r="M205" s="299"/>
      <c r="N205" s="299"/>
      <c r="O205" s="299"/>
      <c r="P205" s="299"/>
      <c r="Q205" s="299"/>
      <c r="R205" s="299"/>
      <c r="S205" s="299"/>
      <c r="T205" s="299"/>
      <c r="U205" s="299"/>
      <c r="V205" s="299"/>
      <c r="W205" s="299"/>
      <c r="X205" s="299"/>
      <c r="Y205" s="299"/>
      <c r="Z205" s="299"/>
      <c r="AA205" s="299"/>
      <c r="AB205" s="299"/>
      <c r="AC205" s="299"/>
      <c r="AD205" s="299"/>
      <c r="AE205" s="299"/>
      <c r="AF205" s="299"/>
      <c r="AG205" s="299"/>
      <c r="AH205" s="299"/>
      <c r="AI205" s="299"/>
      <c r="AJ205" s="299"/>
      <c r="AK205" s="299"/>
      <c r="AL205" s="299"/>
      <c r="AM205" s="299"/>
      <c r="AN205" s="299"/>
      <c r="AO205" s="299"/>
      <c r="AP205" s="299"/>
      <c r="AQ205" s="299"/>
      <c r="AR205" s="299"/>
      <c r="AS205" s="299"/>
      <c r="AT205" s="299"/>
      <c r="AU205" s="299"/>
      <c r="AV205" s="299"/>
      <c r="AW205" s="299"/>
      <c r="AX205" s="299"/>
      <c r="AY205" s="299"/>
      <c r="AZ205" s="299"/>
      <c r="BA205" s="299"/>
      <c r="BB205" s="299"/>
      <c r="BC205" s="299"/>
      <c r="BD205" s="299"/>
      <c r="BE205" s="299"/>
      <c r="BF205" s="299"/>
      <c r="BG205" s="299"/>
      <c r="BH205" s="299"/>
      <c r="BI205" s="299"/>
      <c r="BJ205" s="299"/>
      <c r="BK205" s="299"/>
      <c r="BL205" s="299"/>
      <c r="BM205" s="299"/>
      <c r="BN205" s="299"/>
      <c r="BO205" s="299"/>
      <c r="BP205" s="299"/>
      <c r="BQ205" s="299"/>
      <c r="BR205" s="299"/>
      <c r="BS205" s="299"/>
      <c r="BT205" s="299"/>
      <c r="BU205" s="299"/>
      <c r="BV205" s="299"/>
      <c r="BW205" s="299"/>
      <c r="BX205" s="299"/>
      <c r="BY205" s="299"/>
      <c r="BZ205" s="299"/>
      <c r="CA205" s="299"/>
      <c r="CB205" s="299"/>
      <c r="CC205" s="299"/>
      <c r="CD205" s="299"/>
      <c r="CE205" s="299"/>
      <c r="CF205" s="299"/>
      <c r="CG205" s="299"/>
      <c r="CH205" s="299"/>
      <c r="CI205" s="299"/>
      <c r="CJ205" s="299"/>
      <c r="CK205" s="299"/>
      <c r="CL205" s="299"/>
      <c r="CM205" s="299"/>
      <c r="CN205" s="299"/>
      <c r="CO205" s="299"/>
      <c r="CP205" s="299"/>
      <c r="CQ205" s="299"/>
      <c r="CR205" s="299"/>
      <c r="CS205" s="299"/>
      <c r="CT205" s="299"/>
      <c r="CU205" s="299"/>
      <c r="CV205" s="299"/>
      <c r="CW205" s="299"/>
      <c r="CX205" s="299"/>
      <c r="CY205" s="299"/>
      <c r="CZ205" s="299"/>
      <c r="DA205" s="299"/>
      <c r="DB205" s="299"/>
      <c r="DC205" s="299"/>
      <c r="DD205" s="299"/>
      <c r="DE205" s="299"/>
      <c r="DF205" s="299"/>
      <c r="DG205" s="299"/>
      <c r="DH205" s="299"/>
      <c r="DI205" s="299"/>
      <c r="DJ205" s="299"/>
      <c r="DK205" s="299"/>
      <c r="DL205" s="299"/>
      <c r="DM205" s="299"/>
      <c r="DN205" s="299"/>
      <c r="DO205" s="299"/>
      <c r="DP205" s="299"/>
      <c r="DQ205" s="299"/>
      <c r="DR205" s="299"/>
      <c r="DS205" s="299"/>
      <c r="DT205" s="299"/>
      <c r="DU205" s="299"/>
      <c r="DV205" s="299"/>
      <c r="DW205" s="299"/>
      <c r="DX205" s="299"/>
      <c r="DY205" s="299"/>
      <c r="DZ205" s="299"/>
      <c r="EA205" s="299"/>
      <c r="EB205" s="299"/>
      <c r="EC205" s="299"/>
      <c r="ED205" s="299"/>
      <c r="EE205" s="299"/>
      <c r="EF205" s="299"/>
      <c r="EG205" s="299"/>
      <c r="EH205" s="299"/>
      <c r="EI205" s="299"/>
      <c r="EJ205" s="299"/>
      <c r="EK205" s="299"/>
      <c r="EL205" s="299"/>
      <c r="EM205" s="299"/>
      <c r="EQ205" s="288"/>
      <c r="ER205" s="288"/>
      <c r="ES205" s="288"/>
      <c r="ET205" s="288"/>
      <c r="EU205" s="288"/>
      <c r="EV205" s="288"/>
      <c r="EW205" s="288"/>
      <c r="EX205" s="288"/>
      <c r="EY205" s="288"/>
      <c r="EZ205" s="288"/>
      <c r="FA205" s="288"/>
      <c r="FB205" s="288"/>
      <c r="FC205" s="288"/>
      <c r="FD205" s="288"/>
    </row>
    <row r="206" spans="1:160" s="287" customFormat="1" x14ac:dyDescent="0.35">
      <c r="A206" s="285"/>
      <c r="B206" s="285"/>
      <c r="C206" s="299"/>
      <c r="D206" s="299"/>
      <c r="E206" s="299"/>
      <c r="F206" s="299"/>
      <c r="G206" s="299"/>
      <c r="H206" s="299"/>
      <c r="I206" s="299"/>
      <c r="J206" s="299"/>
      <c r="K206" s="299"/>
      <c r="L206" s="299"/>
      <c r="M206" s="299"/>
      <c r="N206" s="299"/>
      <c r="O206" s="299"/>
      <c r="P206" s="299"/>
      <c r="Q206" s="299"/>
      <c r="R206" s="299"/>
      <c r="S206" s="299"/>
      <c r="T206" s="299"/>
      <c r="U206" s="299"/>
      <c r="V206" s="299"/>
      <c r="W206" s="299"/>
      <c r="X206" s="299"/>
      <c r="Y206" s="299"/>
      <c r="Z206" s="299"/>
      <c r="AA206" s="299"/>
      <c r="AB206" s="299"/>
      <c r="AC206" s="299"/>
      <c r="AD206" s="299"/>
      <c r="AE206" s="299"/>
      <c r="AF206" s="299"/>
      <c r="AG206" s="299"/>
      <c r="AH206" s="299"/>
      <c r="AI206" s="299"/>
      <c r="AJ206" s="299"/>
      <c r="AK206" s="299"/>
      <c r="AL206" s="299"/>
      <c r="AM206" s="299"/>
      <c r="AN206" s="299"/>
      <c r="AO206" s="299"/>
      <c r="AP206" s="299"/>
      <c r="AQ206" s="299"/>
      <c r="AR206" s="299"/>
      <c r="AS206" s="299"/>
      <c r="AT206" s="299"/>
      <c r="AU206" s="299"/>
      <c r="AV206" s="299"/>
      <c r="AW206" s="299"/>
      <c r="AX206" s="299"/>
      <c r="AY206" s="299"/>
      <c r="AZ206" s="299"/>
      <c r="BA206" s="299"/>
      <c r="BB206" s="299"/>
      <c r="BC206" s="299"/>
      <c r="BD206" s="299"/>
      <c r="BE206" s="299"/>
      <c r="BF206" s="299"/>
      <c r="BG206" s="299"/>
      <c r="BH206" s="299"/>
      <c r="BI206" s="299"/>
      <c r="BJ206" s="299"/>
      <c r="BK206" s="299"/>
      <c r="BL206" s="299"/>
      <c r="BM206" s="299"/>
      <c r="BN206" s="299"/>
      <c r="BO206" s="299"/>
      <c r="BP206" s="299"/>
      <c r="BQ206" s="299"/>
      <c r="BR206" s="299"/>
      <c r="BS206" s="299"/>
      <c r="BT206" s="299"/>
      <c r="BU206" s="299"/>
      <c r="BV206" s="299"/>
      <c r="BW206" s="299"/>
      <c r="BX206" s="299"/>
      <c r="BY206" s="299"/>
      <c r="BZ206" s="299"/>
      <c r="CA206" s="299"/>
      <c r="CB206" s="299"/>
      <c r="CC206" s="299"/>
      <c r="CD206" s="299"/>
      <c r="CE206" s="299"/>
      <c r="CF206" s="299"/>
      <c r="CG206" s="299"/>
      <c r="CH206" s="299"/>
      <c r="CI206" s="299"/>
      <c r="CJ206" s="299"/>
      <c r="CK206" s="299"/>
      <c r="CL206" s="299"/>
      <c r="CM206" s="299"/>
      <c r="CN206" s="299"/>
      <c r="CO206" s="299"/>
      <c r="CP206" s="299"/>
      <c r="CQ206" s="299"/>
      <c r="CR206" s="299"/>
      <c r="CS206" s="299"/>
      <c r="CT206" s="299"/>
      <c r="CU206" s="299"/>
      <c r="CV206" s="299"/>
      <c r="CW206" s="299"/>
      <c r="CX206" s="299"/>
      <c r="CY206" s="299"/>
      <c r="CZ206" s="299"/>
      <c r="DA206" s="299"/>
      <c r="DB206" s="299"/>
      <c r="DC206" s="299"/>
      <c r="DD206" s="299"/>
      <c r="DE206" s="299"/>
      <c r="DF206" s="299"/>
      <c r="DG206" s="299"/>
      <c r="DH206" s="299"/>
      <c r="DI206" s="299"/>
      <c r="DJ206" s="299"/>
      <c r="DK206" s="299"/>
      <c r="DL206" s="299"/>
      <c r="DM206" s="299"/>
      <c r="DN206" s="299"/>
      <c r="DO206" s="299"/>
      <c r="DP206" s="299"/>
      <c r="DQ206" s="299"/>
      <c r="DR206" s="299"/>
      <c r="DS206" s="299"/>
      <c r="DT206" s="299"/>
      <c r="DU206" s="299"/>
      <c r="DV206" s="299"/>
      <c r="DW206" s="299"/>
      <c r="DX206" s="299"/>
      <c r="DY206" s="299"/>
      <c r="DZ206" s="299"/>
      <c r="EA206" s="299"/>
      <c r="EB206" s="299"/>
      <c r="EC206" s="299"/>
      <c r="ED206" s="299"/>
      <c r="EE206" s="299"/>
      <c r="EF206" s="299"/>
      <c r="EG206" s="299"/>
      <c r="EH206" s="299"/>
      <c r="EI206" s="299"/>
      <c r="EJ206" s="299"/>
      <c r="EK206" s="299"/>
      <c r="EL206" s="299"/>
      <c r="EM206" s="299"/>
      <c r="EQ206" s="288"/>
      <c r="ER206" s="288"/>
      <c r="ES206" s="288"/>
      <c r="ET206" s="288"/>
      <c r="EU206" s="288"/>
      <c r="EV206" s="288"/>
      <c r="EW206" s="288"/>
      <c r="EX206" s="288"/>
      <c r="EY206" s="288"/>
      <c r="EZ206" s="288"/>
      <c r="FA206" s="288"/>
      <c r="FB206" s="288"/>
      <c r="FC206" s="288"/>
      <c r="FD206" s="288"/>
    </row>
    <row r="207" spans="1:160" s="287" customFormat="1" x14ac:dyDescent="0.35">
      <c r="A207" s="285"/>
      <c r="B207" s="285"/>
      <c r="C207" s="299"/>
      <c r="D207" s="299"/>
      <c r="E207" s="299"/>
      <c r="F207" s="299"/>
      <c r="G207" s="299"/>
      <c r="H207" s="299"/>
      <c r="I207" s="299"/>
      <c r="J207" s="299"/>
      <c r="K207" s="299"/>
      <c r="L207" s="299"/>
      <c r="M207" s="299"/>
      <c r="N207" s="299"/>
      <c r="O207" s="299"/>
      <c r="P207" s="299"/>
      <c r="Q207" s="299"/>
      <c r="R207" s="299"/>
      <c r="S207" s="299"/>
      <c r="T207" s="299"/>
      <c r="U207" s="299"/>
      <c r="V207" s="299"/>
      <c r="W207" s="299"/>
      <c r="X207" s="299"/>
      <c r="Y207" s="299"/>
      <c r="Z207" s="299"/>
      <c r="AA207" s="299"/>
      <c r="AB207" s="299"/>
      <c r="AC207" s="299"/>
      <c r="AD207" s="299"/>
      <c r="AE207" s="299"/>
      <c r="AF207" s="299"/>
      <c r="AG207" s="299"/>
      <c r="AH207" s="299"/>
      <c r="AI207" s="299"/>
      <c r="AJ207" s="299"/>
      <c r="AK207" s="299"/>
      <c r="AL207" s="299"/>
      <c r="AM207" s="299"/>
      <c r="AN207" s="299"/>
      <c r="AO207" s="299"/>
      <c r="AP207" s="299"/>
      <c r="AQ207" s="299"/>
      <c r="AR207" s="299"/>
      <c r="AS207" s="299"/>
      <c r="AT207" s="299"/>
      <c r="AU207" s="299"/>
      <c r="AV207" s="299"/>
      <c r="AW207" s="299"/>
      <c r="AX207" s="299"/>
      <c r="AY207" s="299"/>
      <c r="AZ207" s="299"/>
      <c r="BA207" s="299"/>
      <c r="BB207" s="299"/>
      <c r="BC207" s="299"/>
      <c r="BD207" s="299"/>
      <c r="BE207" s="299"/>
      <c r="BF207" s="299"/>
      <c r="BG207" s="299"/>
      <c r="BH207" s="299"/>
      <c r="BI207" s="299"/>
      <c r="BJ207" s="299"/>
      <c r="BK207" s="299"/>
      <c r="BL207" s="299"/>
      <c r="BM207" s="299"/>
      <c r="BN207" s="299"/>
      <c r="BO207" s="299"/>
      <c r="BP207" s="299"/>
      <c r="BQ207" s="299"/>
      <c r="BR207" s="299"/>
      <c r="BS207" s="299"/>
      <c r="BT207" s="299"/>
      <c r="BU207" s="299"/>
      <c r="BV207" s="299"/>
      <c r="BW207" s="299"/>
      <c r="BX207" s="299"/>
      <c r="BY207" s="299"/>
      <c r="BZ207" s="299"/>
      <c r="CA207" s="299"/>
      <c r="CB207" s="299"/>
      <c r="CC207" s="299"/>
      <c r="CD207" s="299"/>
      <c r="CE207" s="299"/>
      <c r="CF207" s="299"/>
      <c r="CG207" s="299"/>
      <c r="CH207" s="299"/>
      <c r="CI207" s="299"/>
      <c r="CJ207" s="299"/>
      <c r="CK207" s="299"/>
      <c r="CL207" s="299"/>
      <c r="CM207" s="299"/>
      <c r="CN207" s="299"/>
      <c r="CO207" s="299"/>
      <c r="CP207" s="299"/>
      <c r="CQ207" s="299"/>
      <c r="CR207" s="299"/>
      <c r="CS207" s="299"/>
      <c r="CT207" s="299"/>
      <c r="CU207" s="299"/>
      <c r="CV207" s="299"/>
      <c r="CW207" s="299"/>
      <c r="CX207" s="299"/>
      <c r="CY207" s="299"/>
      <c r="CZ207" s="299"/>
      <c r="DA207" s="299"/>
      <c r="DB207" s="299"/>
      <c r="DC207" s="299"/>
      <c r="DD207" s="299"/>
      <c r="DE207" s="299"/>
      <c r="DF207" s="299"/>
      <c r="DG207" s="299"/>
      <c r="DH207" s="299"/>
      <c r="DI207" s="299"/>
      <c r="DJ207" s="299"/>
      <c r="DK207" s="299"/>
      <c r="DL207" s="299"/>
      <c r="DM207" s="299"/>
      <c r="DN207" s="299"/>
      <c r="DO207" s="299"/>
      <c r="DP207" s="299"/>
      <c r="DQ207" s="299"/>
      <c r="DR207" s="299"/>
      <c r="DS207" s="299"/>
      <c r="DT207" s="299"/>
      <c r="DU207" s="299"/>
      <c r="DV207" s="299"/>
      <c r="DW207" s="299"/>
      <c r="DX207" s="299"/>
      <c r="DY207" s="299"/>
      <c r="DZ207" s="299"/>
      <c r="EA207" s="299"/>
      <c r="EB207" s="299"/>
      <c r="EC207" s="299"/>
      <c r="ED207" s="299"/>
      <c r="EE207" s="299"/>
      <c r="EF207" s="299"/>
      <c r="EG207" s="299"/>
      <c r="EH207" s="299"/>
      <c r="EI207" s="299"/>
      <c r="EJ207" s="299"/>
      <c r="EK207" s="299"/>
      <c r="EL207" s="299"/>
      <c r="EM207" s="299"/>
      <c r="EQ207" s="288"/>
      <c r="ER207" s="288"/>
      <c r="ES207" s="288"/>
      <c r="ET207" s="288"/>
      <c r="EU207" s="288"/>
      <c r="EV207" s="288"/>
      <c r="EW207" s="288"/>
      <c r="EX207" s="288"/>
      <c r="EY207" s="288"/>
      <c r="EZ207" s="288"/>
      <c r="FA207" s="288"/>
      <c r="FB207" s="288"/>
      <c r="FC207" s="288"/>
      <c r="FD207" s="288"/>
    </row>
    <row r="208" spans="1:160" s="287" customFormat="1" x14ac:dyDescent="0.35">
      <c r="A208" s="285"/>
      <c r="B208" s="285"/>
      <c r="C208" s="299"/>
      <c r="D208" s="299"/>
      <c r="E208" s="299"/>
      <c r="F208" s="299"/>
      <c r="G208" s="299"/>
      <c r="H208" s="299"/>
      <c r="I208" s="299"/>
      <c r="J208" s="299"/>
      <c r="K208" s="299"/>
      <c r="L208" s="299"/>
      <c r="M208" s="299"/>
      <c r="N208" s="299"/>
      <c r="O208" s="299"/>
      <c r="P208" s="299"/>
      <c r="Q208" s="299"/>
      <c r="R208" s="299"/>
      <c r="S208" s="299"/>
      <c r="T208" s="299"/>
      <c r="U208" s="299"/>
      <c r="V208" s="299"/>
      <c r="W208" s="299"/>
      <c r="X208" s="299"/>
      <c r="Y208" s="299"/>
      <c r="Z208" s="299"/>
      <c r="AA208" s="299"/>
      <c r="AB208" s="299"/>
      <c r="AC208" s="299"/>
      <c r="AD208" s="299"/>
      <c r="AE208" s="299"/>
      <c r="AF208" s="299"/>
      <c r="AG208" s="299"/>
      <c r="AH208" s="299"/>
      <c r="AI208" s="299"/>
      <c r="AJ208" s="299"/>
      <c r="AK208" s="299"/>
      <c r="AL208" s="299"/>
      <c r="AM208" s="299"/>
      <c r="AN208" s="299"/>
      <c r="AO208" s="299"/>
      <c r="AP208" s="299"/>
      <c r="AQ208" s="299"/>
      <c r="AR208" s="299"/>
      <c r="AS208" s="299"/>
      <c r="AT208" s="299"/>
      <c r="AU208" s="299"/>
      <c r="AV208" s="299"/>
      <c r="AW208" s="299"/>
      <c r="AX208" s="299"/>
      <c r="AY208" s="299"/>
      <c r="AZ208" s="299"/>
      <c r="BA208" s="299"/>
      <c r="BB208" s="299"/>
      <c r="BC208" s="299"/>
      <c r="BD208" s="299"/>
      <c r="BE208" s="299"/>
      <c r="BF208" s="299"/>
      <c r="BG208" s="299"/>
      <c r="BH208" s="299"/>
      <c r="BI208" s="299"/>
      <c r="BJ208" s="299"/>
      <c r="BK208" s="299"/>
      <c r="BL208" s="299"/>
      <c r="BM208" s="299"/>
      <c r="BN208" s="299"/>
      <c r="BO208" s="299"/>
      <c r="BP208" s="299"/>
      <c r="BQ208" s="299"/>
      <c r="BR208" s="299"/>
      <c r="BS208" s="299"/>
      <c r="BT208" s="299"/>
      <c r="BU208" s="299"/>
      <c r="BV208" s="299"/>
      <c r="BW208" s="299"/>
      <c r="BX208" s="299"/>
      <c r="BY208" s="299"/>
      <c r="BZ208" s="299"/>
      <c r="CA208" s="299"/>
      <c r="CB208" s="299"/>
      <c r="CC208" s="299"/>
      <c r="CD208" s="299"/>
      <c r="CE208" s="299"/>
      <c r="CF208" s="299"/>
      <c r="CG208" s="299"/>
      <c r="CH208" s="299"/>
      <c r="CI208" s="299"/>
      <c r="CJ208" s="299"/>
      <c r="CK208" s="299"/>
      <c r="CL208" s="299"/>
      <c r="CM208" s="299"/>
      <c r="CN208" s="299"/>
      <c r="CO208" s="299"/>
      <c r="CP208" s="299"/>
      <c r="CQ208" s="299"/>
      <c r="CR208" s="299"/>
      <c r="CS208" s="299"/>
      <c r="CT208" s="299"/>
      <c r="CU208" s="299"/>
      <c r="CV208" s="299"/>
      <c r="CW208" s="299"/>
      <c r="CX208" s="299"/>
      <c r="CY208" s="299"/>
      <c r="CZ208" s="299"/>
      <c r="DA208" s="299"/>
      <c r="DB208" s="299"/>
      <c r="DC208" s="299"/>
      <c r="DD208" s="299"/>
      <c r="DE208" s="299"/>
      <c r="DF208" s="299"/>
      <c r="DG208" s="299"/>
      <c r="DH208" s="299"/>
      <c r="DI208" s="299"/>
      <c r="DJ208" s="299"/>
      <c r="DK208" s="299"/>
      <c r="DL208" s="299"/>
      <c r="DM208" s="299"/>
      <c r="DN208" s="299"/>
      <c r="DO208" s="299"/>
      <c r="DP208" s="299"/>
      <c r="DQ208" s="299"/>
      <c r="DR208" s="299"/>
      <c r="DS208" s="299"/>
      <c r="DT208" s="299"/>
      <c r="DU208" s="299"/>
      <c r="DV208" s="299"/>
      <c r="DW208" s="299"/>
      <c r="DX208" s="299"/>
      <c r="DY208" s="299"/>
      <c r="DZ208" s="299"/>
      <c r="EA208" s="299"/>
      <c r="EB208" s="299"/>
      <c r="EC208" s="299"/>
      <c r="ED208" s="299"/>
      <c r="EE208" s="299"/>
      <c r="EF208" s="299"/>
      <c r="EG208" s="299"/>
      <c r="EH208" s="299"/>
      <c r="EI208" s="299"/>
      <c r="EJ208" s="299"/>
      <c r="EK208" s="299"/>
      <c r="EL208" s="299"/>
      <c r="EM208" s="299"/>
      <c r="EQ208" s="288"/>
      <c r="ER208" s="288"/>
      <c r="ES208" s="288"/>
      <c r="ET208" s="288"/>
      <c r="EU208" s="288"/>
      <c r="EV208" s="288"/>
      <c r="EW208" s="288"/>
      <c r="EX208" s="288"/>
      <c r="EY208" s="288"/>
      <c r="EZ208" s="288"/>
      <c r="FA208" s="288"/>
      <c r="FB208" s="288"/>
      <c r="FC208" s="288"/>
      <c r="FD208" s="288"/>
    </row>
    <row r="209" spans="1:160" s="287" customFormat="1" x14ac:dyDescent="0.35">
      <c r="A209" s="285"/>
      <c r="B209" s="285"/>
      <c r="C209" s="299"/>
      <c r="D209" s="299"/>
      <c r="E209" s="299"/>
      <c r="F209" s="299"/>
      <c r="G209" s="299"/>
      <c r="H209" s="299"/>
      <c r="I209" s="299"/>
      <c r="J209" s="299"/>
      <c r="K209" s="299"/>
      <c r="L209" s="299"/>
      <c r="M209" s="299"/>
      <c r="N209" s="299"/>
      <c r="O209" s="299"/>
      <c r="P209" s="299"/>
      <c r="Q209" s="299"/>
      <c r="R209" s="299"/>
      <c r="S209" s="299"/>
      <c r="T209" s="299"/>
      <c r="U209" s="299"/>
      <c r="V209" s="299"/>
      <c r="W209" s="299"/>
      <c r="X209" s="299"/>
      <c r="Y209" s="299"/>
      <c r="Z209" s="299"/>
      <c r="AA209" s="299"/>
      <c r="AB209" s="299"/>
      <c r="AC209" s="299"/>
      <c r="AD209" s="299"/>
      <c r="AE209" s="299"/>
      <c r="AF209" s="299"/>
      <c r="AG209" s="299"/>
      <c r="AH209" s="299"/>
      <c r="AI209" s="299"/>
      <c r="AJ209" s="299"/>
      <c r="AK209" s="299"/>
      <c r="AL209" s="299"/>
      <c r="AM209" s="299"/>
      <c r="AN209" s="299"/>
      <c r="AO209" s="299"/>
      <c r="AP209" s="299"/>
      <c r="AQ209" s="299"/>
      <c r="AR209" s="299"/>
      <c r="AS209" s="299"/>
      <c r="AT209" s="299"/>
      <c r="AU209" s="299"/>
      <c r="AV209" s="299"/>
      <c r="AW209" s="299"/>
      <c r="AX209" s="299"/>
      <c r="AY209" s="299"/>
      <c r="AZ209" s="299"/>
      <c r="BA209" s="299"/>
      <c r="BB209" s="299"/>
      <c r="BC209" s="299"/>
      <c r="BD209" s="299"/>
      <c r="BE209" s="299"/>
      <c r="BF209" s="299"/>
      <c r="BG209" s="299"/>
      <c r="BH209" s="299"/>
      <c r="BI209" s="299"/>
      <c r="BJ209" s="299"/>
      <c r="BK209" s="299"/>
      <c r="BL209" s="299"/>
      <c r="BM209" s="299"/>
      <c r="BN209" s="299"/>
      <c r="BO209" s="299"/>
      <c r="BP209" s="299"/>
      <c r="BQ209" s="299"/>
      <c r="BR209" s="299"/>
      <c r="BS209" s="299"/>
      <c r="BT209" s="299"/>
      <c r="BU209" s="299"/>
      <c r="BV209" s="299"/>
      <c r="BW209" s="299"/>
      <c r="BX209" s="299"/>
      <c r="BY209" s="299"/>
      <c r="BZ209" s="299"/>
      <c r="CA209" s="299"/>
      <c r="CB209" s="299"/>
      <c r="CC209" s="299"/>
      <c r="CD209" s="299"/>
      <c r="CE209" s="299"/>
      <c r="CF209" s="299"/>
      <c r="CG209" s="299"/>
      <c r="CH209" s="299"/>
      <c r="CI209" s="299"/>
      <c r="CJ209" s="299"/>
      <c r="CK209" s="299"/>
      <c r="CL209" s="299"/>
      <c r="CM209" s="299"/>
      <c r="CN209" s="299"/>
      <c r="CO209" s="299"/>
      <c r="CP209" s="299"/>
      <c r="CQ209" s="299"/>
      <c r="CR209" s="299"/>
      <c r="CS209" s="299"/>
      <c r="CT209" s="299"/>
      <c r="CU209" s="299"/>
      <c r="CV209" s="299"/>
      <c r="CW209" s="299"/>
      <c r="CX209" s="299"/>
      <c r="CY209" s="299"/>
      <c r="CZ209" s="299"/>
      <c r="DA209" s="299"/>
      <c r="DB209" s="299"/>
      <c r="DC209" s="299"/>
      <c r="DD209" s="299"/>
      <c r="DE209" s="299"/>
      <c r="DF209" s="299"/>
      <c r="DG209" s="299"/>
      <c r="DH209" s="299"/>
      <c r="DI209" s="299"/>
      <c r="DJ209" s="299"/>
      <c r="DK209" s="299"/>
      <c r="DL209" s="299"/>
      <c r="DM209" s="299"/>
      <c r="DN209" s="299"/>
      <c r="DO209" s="299"/>
      <c r="DP209" s="299"/>
      <c r="DQ209" s="299"/>
      <c r="DR209" s="299"/>
      <c r="DS209" s="299"/>
      <c r="DT209" s="299"/>
      <c r="DU209" s="299"/>
      <c r="DV209" s="299"/>
      <c r="DW209" s="299"/>
      <c r="DX209" s="299"/>
      <c r="DY209" s="299"/>
      <c r="DZ209" s="299"/>
      <c r="EA209" s="299"/>
      <c r="EB209" s="299"/>
      <c r="EC209" s="299"/>
      <c r="ED209" s="299"/>
      <c r="EE209" s="299"/>
      <c r="EF209" s="299"/>
      <c r="EG209" s="299"/>
      <c r="EH209" s="299"/>
      <c r="EI209" s="299"/>
      <c r="EJ209" s="299"/>
      <c r="EK209" s="299"/>
      <c r="EL209" s="299"/>
      <c r="EM209" s="299"/>
      <c r="EQ209" s="288"/>
      <c r="ER209" s="288"/>
      <c r="ES209" s="288"/>
      <c r="ET209" s="288"/>
      <c r="EU209" s="288"/>
      <c r="EV209" s="288"/>
      <c r="EW209" s="288"/>
      <c r="EX209" s="288"/>
      <c r="EY209" s="288"/>
      <c r="EZ209" s="288"/>
      <c r="FA209" s="288"/>
      <c r="FB209" s="288"/>
      <c r="FC209" s="288"/>
      <c r="FD209" s="288"/>
    </row>
    <row r="210" spans="1:160" s="287" customFormat="1" x14ac:dyDescent="0.35">
      <c r="A210" s="285"/>
      <c r="B210" s="285"/>
      <c r="C210" s="299"/>
      <c r="D210" s="299"/>
      <c r="E210" s="299"/>
      <c r="F210" s="299"/>
      <c r="G210" s="299"/>
      <c r="H210" s="299"/>
      <c r="I210" s="299"/>
      <c r="J210" s="299"/>
      <c r="K210" s="299"/>
      <c r="L210" s="299"/>
      <c r="M210" s="299"/>
      <c r="N210" s="299"/>
      <c r="O210" s="299"/>
      <c r="P210" s="299"/>
      <c r="Q210" s="299"/>
      <c r="R210" s="299"/>
      <c r="S210" s="299"/>
      <c r="T210" s="299"/>
      <c r="U210" s="299"/>
      <c r="V210" s="299"/>
      <c r="W210" s="299"/>
      <c r="X210" s="299"/>
      <c r="Y210" s="299"/>
      <c r="Z210" s="299"/>
      <c r="AA210" s="299"/>
      <c r="AB210" s="299"/>
      <c r="AC210" s="299"/>
      <c r="AD210" s="299"/>
      <c r="AE210" s="299"/>
      <c r="AF210" s="299"/>
      <c r="AG210" s="299"/>
      <c r="AH210" s="299"/>
      <c r="AI210" s="299"/>
      <c r="AJ210" s="299"/>
      <c r="AK210" s="299"/>
      <c r="AL210" s="299"/>
      <c r="AM210" s="299"/>
      <c r="AN210" s="299"/>
      <c r="AO210" s="299"/>
      <c r="AP210" s="299"/>
      <c r="AQ210" s="299"/>
      <c r="AR210" s="299"/>
      <c r="AS210" s="299"/>
      <c r="AT210" s="299"/>
      <c r="AU210" s="299"/>
      <c r="AV210" s="299"/>
      <c r="AW210" s="299"/>
      <c r="AX210" s="299"/>
      <c r="AY210" s="299"/>
      <c r="AZ210" s="299"/>
      <c r="BA210" s="299"/>
      <c r="BB210" s="299"/>
      <c r="BC210" s="299"/>
      <c r="BD210" s="299"/>
      <c r="BE210" s="299"/>
      <c r="BF210" s="299"/>
      <c r="BG210" s="299"/>
      <c r="BH210" s="299"/>
      <c r="BI210" s="299"/>
      <c r="BJ210" s="299"/>
      <c r="BK210" s="299"/>
      <c r="BL210" s="299"/>
      <c r="BM210" s="299"/>
      <c r="BN210" s="299"/>
      <c r="BO210" s="299"/>
      <c r="BP210" s="299"/>
      <c r="BQ210" s="299"/>
      <c r="BR210" s="299"/>
      <c r="BS210" s="299"/>
      <c r="BT210" s="299"/>
      <c r="BU210" s="299"/>
      <c r="BV210" s="299"/>
      <c r="BW210" s="299"/>
      <c r="BX210" s="299"/>
      <c r="BY210" s="299"/>
      <c r="BZ210" s="299"/>
      <c r="CA210" s="299"/>
      <c r="CB210" s="299"/>
      <c r="CC210" s="299"/>
      <c r="CD210" s="299"/>
      <c r="CE210" s="299"/>
      <c r="CF210" s="299"/>
      <c r="CG210" s="299"/>
      <c r="CH210" s="299"/>
      <c r="CI210" s="299"/>
      <c r="CJ210" s="299"/>
      <c r="CK210" s="299"/>
      <c r="CL210" s="299"/>
      <c r="CM210" s="299"/>
      <c r="CN210" s="299"/>
      <c r="CO210" s="299"/>
      <c r="CP210" s="299"/>
      <c r="CQ210" s="299"/>
      <c r="CR210" s="299"/>
      <c r="CS210" s="299"/>
      <c r="CT210" s="299"/>
      <c r="CU210" s="299"/>
      <c r="CV210" s="299"/>
      <c r="CW210" s="299"/>
      <c r="CX210" s="299"/>
      <c r="CY210" s="299"/>
      <c r="CZ210" s="299"/>
      <c r="DA210" s="299"/>
      <c r="DB210" s="299"/>
      <c r="DC210" s="299"/>
      <c r="DD210" s="299"/>
      <c r="DE210" s="299"/>
      <c r="DF210" s="299"/>
      <c r="DG210" s="299"/>
      <c r="DH210" s="299"/>
      <c r="DI210" s="299"/>
      <c r="DJ210" s="299"/>
      <c r="DK210" s="299"/>
      <c r="DL210" s="299"/>
      <c r="DM210" s="299"/>
      <c r="DN210" s="299"/>
      <c r="DO210" s="299"/>
      <c r="DP210" s="299"/>
      <c r="DQ210" s="299"/>
      <c r="DR210" s="299"/>
      <c r="DS210" s="299"/>
      <c r="DT210" s="299"/>
      <c r="DU210" s="299"/>
      <c r="DV210" s="299"/>
      <c r="DW210" s="299"/>
      <c r="DX210" s="299"/>
      <c r="DY210" s="299"/>
      <c r="DZ210" s="299"/>
      <c r="EA210" s="299"/>
      <c r="EB210" s="299"/>
      <c r="EC210" s="299"/>
      <c r="ED210" s="299"/>
      <c r="EE210" s="299"/>
      <c r="EF210" s="299"/>
      <c r="EG210" s="299"/>
      <c r="EH210" s="299"/>
      <c r="EI210" s="299"/>
      <c r="EJ210" s="299"/>
      <c r="EK210" s="299"/>
      <c r="EL210" s="299"/>
      <c r="EM210" s="299"/>
      <c r="EQ210" s="288"/>
      <c r="ER210" s="288"/>
      <c r="ES210" s="288"/>
      <c r="ET210" s="288"/>
      <c r="EU210" s="288"/>
      <c r="EV210" s="288"/>
      <c r="EW210" s="288"/>
      <c r="EX210" s="288"/>
      <c r="EY210" s="288"/>
      <c r="EZ210" s="288"/>
      <c r="FA210" s="288"/>
      <c r="FB210" s="288"/>
      <c r="FC210" s="288"/>
      <c r="FD210" s="288"/>
    </row>
    <row r="211" spans="1:160" s="287" customFormat="1" x14ac:dyDescent="0.35">
      <c r="A211" s="285"/>
      <c r="B211" s="285"/>
      <c r="C211" s="299"/>
      <c r="D211" s="299"/>
      <c r="E211" s="299"/>
      <c r="F211" s="299"/>
      <c r="G211" s="299"/>
      <c r="H211" s="299"/>
      <c r="I211" s="299"/>
      <c r="J211" s="299"/>
      <c r="K211" s="299"/>
      <c r="L211" s="299"/>
      <c r="M211" s="299"/>
      <c r="N211" s="299"/>
      <c r="O211" s="299"/>
      <c r="P211" s="299"/>
      <c r="Q211" s="299"/>
      <c r="R211" s="299"/>
      <c r="S211" s="299"/>
      <c r="T211" s="299"/>
      <c r="U211" s="299"/>
      <c r="V211" s="299"/>
      <c r="W211" s="299"/>
      <c r="X211" s="299"/>
      <c r="Y211" s="299"/>
      <c r="Z211" s="299"/>
      <c r="AA211" s="299"/>
      <c r="AB211" s="299"/>
      <c r="AC211" s="299"/>
      <c r="AD211" s="299"/>
      <c r="AE211" s="299"/>
      <c r="AF211" s="299"/>
      <c r="AG211" s="299"/>
      <c r="AH211" s="299"/>
      <c r="AI211" s="299"/>
      <c r="AJ211" s="299"/>
      <c r="AK211" s="299"/>
      <c r="AL211" s="299"/>
      <c r="AM211" s="299"/>
      <c r="AN211" s="299"/>
      <c r="AO211" s="299"/>
      <c r="AP211" s="299"/>
      <c r="AQ211" s="299"/>
      <c r="AR211" s="299"/>
      <c r="AS211" s="299"/>
      <c r="AT211" s="299"/>
      <c r="AU211" s="299"/>
      <c r="AV211" s="299"/>
      <c r="AW211" s="299"/>
      <c r="AX211" s="299"/>
      <c r="AY211" s="299"/>
      <c r="AZ211" s="299"/>
      <c r="BA211" s="299"/>
      <c r="BB211" s="299"/>
      <c r="BC211" s="299"/>
      <c r="BD211" s="299"/>
      <c r="BE211" s="299"/>
      <c r="BF211" s="299"/>
      <c r="BG211" s="299"/>
      <c r="BH211" s="299"/>
      <c r="BI211" s="299"/>
      <c r="BJ211" s="299"/>
      <c r="BK211" s="299"/>
      <c r="BL211" s="299"/>
      <c r="BM211" s="299"/>
      <c r="BN211" s="299"/>
      <c r="BO211" s="299"/>
      <c r="BP211" s="299"/>
      <c r="BQ211" s="299"/>
      <c r="BR211" s="299"/>
      <c r="BS211" s="299"/>
      <c r="BT211" s="299"/>
      <c r="BU211" s="299"/>
      <c r="BV211" s="299"/>
      <c r="BW211" s="299"/>
      <c r="BX211" s="299"/>
      <c r="BY211" s="299"/>
      <c r="BZ211" s="299"/>
      <c r="CA211" s="299"/>
      <c r="CB211" s="299"/>
      <c r="CC211" s="299"/>
      <c r="CD211" s="299"/>
      <c r="CE211" s="299"/>
      <c r="CF211" s="299"/>
      <c r="CG211" s="299"/>
      <c r="CH211" s="299"/>
      <c r="CI211" s="299"/>
      <c r="CJ211" s="299"/>
      <c r="CK211" s="299"/>
      <c r="CL211" s="299"/>
      <c r="CM211" s="299"/>
      <c r="CN211" s="299"/>
      <c r="CO211" s="299"/>
      <c r="CP211" s="299"/>
      <c r="CQ211" s="299"/>
      <c r="CR211" s="299"/>
      <c r="CS211" s="299"/>
      <c r="CT211" s="299"/>
      <c r="CU211" s="299"/>
      <c r="CV211" s="299"/>
      <c r="CW211" s="299"/>
      <c r="CX211" s="299"/>
      <c r="CY211" s="299"/>
      <c r="CZ211" s="299"/>
      <c r="DA211" s="299"/>
      <c r="DB211" s="299"/>
      <c r="DC211" s="299"/>
      <c r="DD211" s="299"/>
      <c r="DE211" s="299"/>
      <c r="DF211" s="299"/>
      <c r="DG211" s="299"/>
      <c r="DH211" s="299"/>
      <c r="DI211" s="299"/>
      <c r="DJ211" s="299"/>
      <c r="DK211" s="299"/>
      <c r="DL211" s="299"/>
      <c r="DM211" s="299"/>
      <c r="DN211" s="299"/>
      <c r="DO211" s="299"/>
      <c r="DP211" s="299"/>
      <c r="DQ211" s="299"/>
      <c r="DR211" s="299"/>
      <c r="DS211" s="299"/>
      <c r="DT211" s="299"/>
      <c r="DU211" s="299"/>
      <c r="DV211" s="299"/>
      <c r="DW211" s="299"/>
      <c r="DX211" s="299"/>
      <c r="DY211" s="299"/>
      <c r="DZ211" s="299"/>
      <c r="EA211" s="299"/>
      <c r="EB211" s="299"/>
      <c r="EC211" s="299"/>
      <c r="ED211" s="299"/>
      <c r="EE211" s="299"/>
      <c r="EF211" s="299"/>
      <c r="EG211" s="299"/>
      <c r="EH211" s="299"/>
      <c r="EI211" s="299"/>
      <c r="EJ211" s="299"/>
      <c r="EK211" s="299"/>
      <c r="EL211" s="299"/>
      <c r="EM211" s="299"/>
      <c r="EQ211" s="288"/>
      <c r="ER211" s="288"/>
      <c r="ES211" s="288"/>
      <c r="ET211" s="288"/>
      <c r="EU211" s="288"/>
      <c r="EV211" s="288"/>
      <c r="EW211" s="288"/>
      <c r="EX211" s="288"/>
      <c r="EY211" s="288"/>
      <c r="EZ211" s="288"/>
      <c r="FA211" s="288"/>
      <c r="FB211" s="288"/>
      <c r="FC211" s="288"/>
      <c r="FD211" s="288"/>
    </row>
    <row r="212" spans="1:160" s="287" customFormat="1" x14ac:dyDescent="0.35">
      <c r="A212" s="285"/>
      <c r="B212" s="285"/>
      <c r="C212" s="299"/>
      <c r="D212" s="299"/>
      <c r="E212" s="299"/>
      <c r="F212" s="299"/>
      <c r="G212" s="299"/>
      <c r="H212" s="299"/>
      <c r="I212" s="299"/>
      <c r="J212" s="299"/>
      <c r="K212" s="299"/>
      <c r="L212" s="299"/>
      <c r="M212" s="299"/>
      <c r="N212" s="299"/>
      <c r="O212" s="299"/>
      <c r="P212" s="299"/>
      <c r="Q212" s="299"/>
      <c r="R212" s="299"/>
      <c r="S212" s="299"/>
      <c r="T212" s="299"/>
      <c r="U212" s="299"/>
      <c r="V212" s="299"/>
      <c r="W212" s="299"/>
      <c r="X212" s="299"/>
      <c r="Y212" s="299"/>
      <c r="Z212" s="299"/>
      <c r="AA212" s="299"/>
      <c r="AB212" s="299"/>
      <c r="AC212" s="299"/>
      <c r="AD212" s="299"/>
      <c r="AE212" s="299"/>
      <c r="AF212" s="299"/>
      <c r="AG212" s="299"/>
      <c r="AH212" s="299"/>
      <c r="AI212" s="299"/>
      <c r="AJ212" s="299"/>
      <c r="AK212" s="299"/>
      <c r="AL212" s="299"/>
      <c r="AM212" s="299"/>
      <c r="AN212" s="299"/>
      <c r="AO212" s="299"/>
      <c r="AP212" s="299"/>
      <c r="AQ212" s="299"/>
      <c r="AR212" s="299"/>
      <c r="AS212" s="299"/>
      <c r="AT212" s="299"/>
      <c r="AU212" s="299"/>
      <c r="AV212" s="299"/>
      <c r="AW212" s="299"/>
      <c r="AX212" s="299"/>
      <c r="AY212" s="299"/>
      <c r="AZ212" s="299"/>
      <c r="BA212" s="299"/>
      <c r="BB212" s="299"/>
      <c r="BC212" s="299"/>
      <c r="BD212" s="299"/>
      <c r="BE212" s="299"/>
      <c r="BF212" s="299"/>
      <c r="BG212" s="299"/>
      <c r="BH212" s="299"/>
      <c r="BI212" s="299"/>
      <c r="BJ212" s="299"/>
      <c r="BK212" s="299"/>
      <c r="BL212" s="299"/>
      <c r="BM212" s="299"/>
      <c r="BN212" s="299"/>
      <c r="BO212" s="299"/>
      <c r="BP212" s="299"/>
      <c r="BQ212" s="299"/>
      <c r="BR212" s="299"/>
      <c r="BS212" s="299"/>
      <c r="BT212" s="299"/>
      <c r="BU212" s="299"/>
      <c r="BV212" s="299"/>
      <c r="BW212" s="299"/>
      <c r="BX212" s="299"/>
      <c r="BY212" s="299"/>
      <c r="BZ212" s="299"/>
      <c r="CA212" s="299"/>
      <c r="CB212" s="299"/>
      <c r="CC212" s="299"/>
      <c r="CD212" s="299"/>
      <c r="CE212" s="299"/>
      <c r="CF212" s="299"/>
      <c r="CG212" s="299"/>
      <c r="CH212" s="299"/>
      <c r="CI212" s="299"/>
      <c r="CJ212" s="299"/>
      <c r="CK212" s="299"/>
      <c r="CL212" s="299"/>
      <c r="CM212" s="299"/>
      <c r="CN212" s="299"/>
      <c r="CO212" s="299"/>
      <c r="CP212" s="299"/>
      <c r="CQ212" s="299"/>
      <c r="CR212" s="299"/>
      <c r="CS212" s="299"/>
      <c r="CT212" s="299"/>
      <c r="CU212" s="299"/>
      <c r="CV212" s="299"/>
      <c r="CW212" s="299"/>
      <c r="CX212" s="299"/>
      <c r="CY212" s="299"/>
      <c r="CZ212" s="299"/>
      <c r="DA212" s="299"/>
      <c r="DB212" s="299"/>
      <c r="DC212" s="299"/>
      <c r="DD212" s="299"/>
      <c r="DE212" s="299"/>
      <c r="DF212" s="299"/>
      <c r="DG212" s="299"/>
      <c r="DH212" s="299"/>
      <c r="DI212" s="299"/>
      <c r="DJ212" s="299"/>
      <c r="DK212" s="299"/>
      <c r="DL212" s="299"/>
      <c r="DM212" s="299"/>
      <c r="DN212" s="299"/>
      <c r="DO212" s="299"/>
      <c r="DP212" s="299"/>
      <c r="DQ212" s="299"/>
      <c r="DR212" s="299"/>
      <c r="DS212" s="299"/>
      <c r="DT212" s="299"/>
      <c r="DU212" s="299"/>
      <c r="DV212" s="299"/>
      <c r="DW212" s="299"/>
      <c r="DX212" s="299"/>
      <c r="DY212" s="299"/>
      <c r="DZ212" s="299"/>
      <c r="EA212" s="299"/>
      <c r="EB212" s="299"/>
      <c r="EC212" s="299"/>
      <c r="ED212" s="299"/>
      <c r="EE212" s="299"/>
      <c r="EF212" s="299"/>
      <c r="EG212" s="299"/>
      <c r="EH212" s="299"/>
      <c r="EI212" s="299"/>
      <c r="EJ212" s="299"/>
      <c r="EK212" s="299"/>
      <c r="EL212" s="299"/>
      <c r="EM212" s="299"/>
      <c r="EQ212" s="288"/>
      <c r="ER212" s="288"/>
      <c r="ES212" s="288"/>
      <c r="ET212" s="288"/>
      <c r="EU212" s="288"/>
      <c r="EV212" s="288"/>
      <c r="EW212" s="288"/>
      <c r="EX212" s="288"/>
      <c r="EY212" s="288"/>
      <c r="EZ212" s="288"/>
      <c r="FA212" s="288"/>
      <c r="FB212" s="288"/>
      <c r="FC212" s="288"/>
      <c r="FD212" s="288"/>
    </row>
    <row r="213" spans="1:160" s="287" customFormat="1" x14ac:dyDescent="0.35">
      <c r="A213" s="285"/>
      <c r="B213" s="285"/>
      <c r="C213" s="299"/>
      <c r="D213" s="299"/>
      <c r="E213" s="299"/>
      <c r="F213" s="299"/>
      <c r="G213" s="299"/>
      <c r="H213" s="299"/>
      <c r="I213" s="299"/>
      <c r="J213" s="299"/>
      <c r="K213" s="299"/>
      <c r="L213" s="299"/>
      <c r="M213" s="299"/>
      <c r="N213" s="299"/>
      <c r="O213" s="299"/>
      <c r="P213" s="299"/>
      <c r="Q213" s="299"/>
      <c r="R213" s="299"/>
      <c r="S213" s="299"/>
      <c r="T213" s="299"/>
      <c r="U213" s="299"/>
      <c r="V213" s="299"/>
      <c r="W213" s="299"/>
      <c r="X213" s="299"/>
      <c r="Y213" s="299"/>
      <c r="Z213" s="299"/>
      <c r="AA213" s="299"/>
      <c r="AB213" s="299"/>
      <c r="AC213" s="299"/>
      <c r="AD213" s="299"/>
      <c r="AE213" s="299"/>
      <c r="AF213" s="299"/>
      <c r="AG213" s="299"/>
      <c r="AH213" s="299"/>
      <c r="AI213" s="299"/>
      <c r="AJ213" s="299"/>
      <c r="AK213" s="299"/>
      <c r="AL213" s="299"/>
      <c r="AM213" s="299"/>
      <c r="AN213" s="299"/>
      <c r="AO213" s="299"/>
      <c r="AP213" s="299"/>
      <c r="AQ213" s="299"/>
      <c r="AR213" s="299"/>
      <c r="AS213" s="299"/>
      <c r="AT213" s="299"/>
      <c r="AU213" s="299"/>
      <c r="AV213" s="299"/>
      <c r="AW213" s="299"/>
      <c r="AX213" s="299"/>
      <c r="AY213" s="299"/>
      <c r="AZ213" s="299"/>
      <c r="BA213" s="299"/>
      <c r="BB213" s="299"/>
      <c r="BC213" s="299"/>
      <c r="BD213" s="299"/>
      <c r="BE213" s="299"/>
      <c r="BF213" s="299"/>
      <c r="BG213" s="299"/>
      <c r="BH213" s="299"/>
      <c r="BI213" s="299"/>
      <c r="BJ213" s="299"/>
      <c r="BK213" s="299"/>
      <c r="BL213" s="299"/>
      <c r="BM213" s="299"/>
      <c r="BN213" s="299"/>
      <c r="BO213" s="299"/>
      <c r="BP213" s="299"/>
      <c r="BQ213" s="299"/>
      <c r="BR213" s="299"/>
      <c r="BS213" s="299"/>
      <c r="BT213" s="299"/>
      <c r="BU213" s="299"/>
      <c r="BV213" s="299"/>
      <c r="BW213" s="299"/>
      <c r="BX213" s="299"/>
      <c r="BY213" s="299"/>
      <c r="BZ213" s="299"/>
      <c r="CA213" s="299"/>
      <c r="CB213" s="299"/>
      <c r="CC213" s="299"/>
      <c r="CD213" s="299"/>
      <c r="CE213" s="299"/>
      <c r="CF213" s="299"/>
      <c r="CG213" s="299"/>
      <c r="CH213" s="299"/>
      <c r="CI213" s="299"/>
      <c r="CJ213" s="299"/>
      <c r="CK213" s="299"/>
      <c r="CL213" s="299"/>
      <c r="CM213" s="299"/>
      <c r="CN213" s="299"/>
      <c r="CO213" s="299"/>
      <c r="CP213" s="299"/>
      <c r="CQ213" s="299"/>
      <c r="CR213" s="299"/>
      <c r="CS213" s="299"/>
      <c r="CT213" s="299"/>
      <c r="CU213" s="299"/>
      <c r="CV213" s="299"/>
      <c r="CW213" s="299"/>
      <c r="CX213" s="299"/>
      <c r="CY213" s="299"/>
      <c r="CZ213" s="299"/>
      <c r="DA213" s="299"/>
      <c r="DB213" s="299"/>
      <c r="DC213" s="299"/>
      <c r="DD213" s="299"/>
      <c r="DE213" s="299"/>
      <c r="DF213" s="299"/>
      <c r="DG213" s="299"/>
      <c r="DH213" s="299"/>
      <c r="DI213" s="299"/>
      <c r="DJ213" s="299"/>
      <c r="DK213" s="299"/>
      <c r="DL213" s="299"/>
      <c r="DM213" s="299"/>
      <c r="DN213" s="299"/>
      <c r="DO213" s="299"/>
      <c r="DP213" s="299"/>
      <c r="DQ213" s="299"/>
      <c r="DR213" s="299"/>
      <c r="DS213" s="299"/>
      <c r="DT213" s="299"/>
      <c r="DU213" s="299"/>
      <c r="DV213" s="299"/>
      <c r="DW213" s="299"/>
      <c r="DX213" s="299"/>
      <c r="DY213" s="299"/>
      <c r="DZ213" s="299"/>
      <c r="EA213" s="299"/>
      <c r="EB213" s="299"/>
      <c r="EC213" s="299"/>
      <c r="ED213" s="299"/>
      <c r="EE213" s="299"/>
      <c r="EF213" s="299"/>
      <c r="EG213" s="299"/>
      <c r="EH213" s="299"/>
      <c r="EI213" s="299"/>
      <c r="EJ213" s="299"/>
      <c r="EK213" s="299"/>
      <c r="EL213" s="299"/>
      <c r="EM213" s="299"/>
      <c r="EQ213" s="288"/>
      <c r="ER213" s="288"/>
      <c r="ES213" s="288"/>
      <c r="ET213" s="288"/>
      <c r="EU213" s="288"/>
      <c r="EV213" s="288"/>
      <c r="EW213" s="288"/>
      <c r="EX213" s="288"/>
      <c r="EY213" s="288"/>
      <c r="EZ213" s="288"/>
      <c r="FA213" s="288"/>
      <c r="FB213" s="288"/>
      <c r="FC213" s="288"/>
      <c r="FD213" s="288"/>
    </row>
    <row r="214" spans="1:160" s="287" customFormat="1" x14ac:dyDescent="0.35">
      <c r="A214" s="285"/>
      <c r="B214" s="285"/>
      <c r="C214" s="299"/>
      <c r="D214" s="299"/>
      <c r="E214" s="299"/>
      <c r="F214" s="299"/>
      <c r="G214" s="299"/>
      <c r="H214" s="299"/>
      <c r="I214" s="299"/>
      <c r="J214" s="299"/>
      <c r="K214" s="299"/>
      <c r="L214" s="299"/>
      <c r="M214" s="299"/>
      <c r="N214" s="299"/>
      <c r="O214" s="299"/>
      <c r="P214" s="299"/>
      <c r="Q214" s="299"/>
      <c r="R214" s="299"/>
      <c r="S214" s="299"/>
      <c r="T214" s="299"/>
      <c r="U214" s="299"/>
      <c r="V214" s="299"/>
      <c r="W214" s="299"/>
      <c r="X214" s="299"/>
      <c r="Y214" s="299"/>
      <c r="Z214" s="299"/>
      <c r="AA214" s="299"/>
      <c r="AB214" s="299"/>
      <c r="AC214" s="299"/>
      <c r="AD214" s="299"/>
      <c r="AE214" s="299"/>
      <c r="AF214" s="299"/>
      <c r="AG214" s="299"/>
      <c r="AH214" s="299"/>
      <c r="AI214" s="299"/>
      <c r="AJ214" s="299"/>
      <c r="AK214" s="299"/>
      <c r="AL214" s="299"/>
      <c r="AM214" s="299"/>
      <c r="AN214" s="299"/>
      <c r="AO214" s="299"/>
      <c r="AP214" s="299"/>
      <c r="AQ214" s="299"/>
      <c r="AR214" s="299"/>
      <c r="AS214" s="299"/>
      <c r="AT214" s="299"/>
      <c r="AU214" s="299"/>
      <c r="AV214" s="299"/>
      <c r="AW214" s="299"/>
      <c r="AX214" s="299"/>
      <c r="AY214" s="299"/>
      <c r="AZ214" s="299"/>
      <c r="BA214" s="299"/>
      <c r="BB214" s="299"/>
      <c r="BC214" s="299"/>
      <c r="BD214" s="299"/>
      <c r="BE214" s="299"/>
      <c r="BF214" s="299"/>
      <c r="BG214" s="299"/>
      <c r="BH214" s="299"/>
      <c r="BI214" s="299"/>
      <c r="BJ214" s="299"/>
      <c r="BK214" s="299"/>
      <c r="BL214" s="299"/>
      <c r="BM214" s="299"/>
      <c r="BN214" s="299"/>
      <c r="BO214" s="299"/>
      <c r="BP214" s="299"/>
      <c r="BQ214" s="299"/>
      <c r="BR214" s="299"/>
      <c r="BS214" s="299"/>
      <c r="BT214" s="299"/>
      <c r="BU214" s="299"/>
      <c r="BV214" s="299"/>
      <c r="BW214" s="299"/>
      <c r="BX214" s="299"/>
      <c r="BY214" s="299"/>
      <c r="BZ214" s="299"/>
      <c r="CA214" s="299"/>
      <c r="CB214" s="299"/>
      <c r="CC214" s="299"/>
      <c r="CD214" s="299"/>
      <c r="CE214" s="299"/>
      <c r="CF214" s="299"/>
      <c r="CG214" s="299"/>
      <c r="CH214" s="299"/>
      <c r="CI214" s="299"/>
      <c r="CJ214" s="299"/>
      <c r="CK214" s="299"/>
      <c r="CL214" s="299"/>
      <c r="CM214" s="299"/>
      <c r="CN214" s="299"/>
      <c r="CO214" s="299"/>
      <c r="CP214" s="299"/>
      <c r="CQ214" s="299"/>
      <c r="CR214" s="299"/>
      <c r="CS214" s="299"/>
      <c r="CT214" s="299"/>
      <c r="CU214" s="299"/>
      <c r="CV214" s="299"/>
      <c r="CW214" s="299"/>
      <c r="CX214" s="299"/>
      <c r="CY214" s="299"/>
      <c r="CZ214" s="299"/>
      <c r="DA214" s="299"/>
      <c r="DB214" s="299"/>
      <c r="DC214" s="299"/>
      <c r="DD214" s="299"/>
      <c r="DE214" s="299"/>
      <c r="DF214" s="299"/>
      <c r="DG214" s="299"/>
      <c r="DH214" s="299"/>
      <c r="DI214" s="299"/>
      <c r="DJ214" s="299"/>
      <c r="DK214" s="299"/>
      <c r="DL214" s="299"/>
      <c r="DM214" s="299"/>
      <c r="DN214" s="299"/>
      <c r="DO214" s="299"/>
      <c r="DP214" s="299"/>
      <c r="DQ214" s="299"/>
      <c r="DR214" s="299"/>
      <c r="DS214" s="299"/>
      <c r="DT214" s="299"/>
      <c r="DU214" s="299"/>
      <c r="DV214" s="299"/>
      <c r="DW214" s="299"/>
      <c r="DX214" s="299"/>
      <c r="DY214" s="299"/>
      <c r="DZ214" s="299"/>
      <c r="EA214" s="299"/>
      <c r="EB214" s="299"/>
      <c r="EC214" s="299"/>
      <c r="ED214" s="299"/>
      <c r="EE214" s="299"/>
      <c r="EF214" s="299"/>
      <c r="EG214" s="299"/>
      <c r="EH214" s="299"/>
      <c r="EI214" s="299"/>
      <c r="EJ214" s="299"/>
      <c r="EK214" s="299"/>
      <c r="EL214" s="299"/>
      <c r="EM214" s="299"/>
      <c r="EQ214" s="288"/>
      <c r="ER214" s="288"/>
      <c r="ES214" s="288"/>
      <c r="ET214" s="288"/>
      <c r="EU214" s="288"/>
      <c r="EV214" s="288"/>
      <c r="EW214" s="288"/>
      <c r="EX214" s="288"/>
      <c r="EY214" s="288"/>
      <c r="EZ214" s="288"/>
      <c r="FA214" s="288"/>
      <c r="FB214" s="288"/>
      <c r="FC214" s="288"/>
      <c r="FD214" s="288"/>
    </row>
    <row r="215" spans="1:160" s="287" customFormat="1" x14ac:dyDescent="0.35">
      <c r="A215" s="285"/>
      <c r="B215" s="285"/>
      <c r="C215" s="299"/>
      <c r="D215" s="299"/>
      <c r="E215" s="299"/>
      <c r="F215" s="299"/>
      <c r="G215" s="299"/>
      <c r="H215" s="299"/>
      <c r="I215" s="299"/>
      <c r="J215" s="299"/>
      <c r="K215" s="299"/>
      <c r="L215" s="299"/>
      <c r="M215" s="299"/>
      <c r="N215" s="299"/>
      <c r="O215" s="299"/>
      <c r="P215" s="299"/>
      <c r="Q215" s="299"/>
      <c r="R215" s="299"/>
      <c r="S215" s="299"/>
      <c r="T215" s="299"/>
      <c r="U215" s="299"/>
      <c r="V215" s="299"/>
      <c r="W215" s="299"/>
      <c r="X215" s="299"/>
      <c r="Y215" s="299"/>
      <c r="Z215" s="299"/>
      <c r="AA215" s="299"/>
      <c r="AB215" s="299"/>
      <c r="AC215" s="299"/>
      <c r="AD215" s="299"/>
      <c r="AE215" s="299"/>
      <c r="AF215" s="299"/>
      <c r="AG215" s="299"/>
      <c r="AH215" s="299"/>
      <c r="AI215" s="299"/>
      <c r="AJ215" s="299"/>
      <c r="AK215" s="299"/>
      <c r="AL215" s="299"/>
      <c r="AM215" s="299"/>
      <c r="AN215" s="299"/>
      <c r="AO215" s="299"/>
      <c r="AP215" s="299"/>
      <c r="AQ215" s="299"/>
      <c r="AR215" s="299"/>
      <c r="AS215" s="299"/>
      <c r="AT215" s="299"/>
      <c r="AU215" s="299"/>
      <c r="AV215" s="299"/>
      <c r="AW215" s="299"/>
      <c r="AX215" s="299"/>
      <c r="AY215" s="299"/>
      <c r="AZ215" s="299"/>
      <c r="BA215" s="299"/>
      <c r="BB215" s="299"/>
      <c r="BC215" s="299"/>
      <c r="BD215" s="299"/>
      <c r="BE215" s="299"/>
      <c r="BF215" s="299"/>
      <c r="BG215" s="299"/>
      <c r="BH215" s="299"/>
      <c r="BI215" s="299"/>
      <c r="BJ215" s="299"/>
      <c r="BK215" s="299"/>
      <c r="BL215" s="299"/>
      <c r="BM215" s="299"/>
      <c r="BN215" s="299"/>
      <c r="BO215" s="299"/>
      <c r="BP215" s="299"/>
      <c r="BQ215" s="299"/>
      <c r="BR215" s="299"/>
      <c r="BS215" s="299"/>
      <c r="BT215" s="299"/>
      <c r="BU215" s="299"/>
      <c r="BV215" s="299"/>
      <c r="BW215" s="299"/>
      <c r="BX215" s="299"/>
      <c r="BY215" s="299"/>
      <c r="BZ215" s="299"/>
      <c r="CA215" s="299"/>
      <c r="CB215" s="299"/>
      <c r="CC215" s="299"/>
      <c r="CD215" s="299"/>
      <c r="CE215" s="299"/>
      <c r="CF215" s="299"/>
      <c r="CG215" s="299"/>
      <c r="CH215" s="299"/>
      <c r="CI215" s="299"/>
      <c r="CJ215" s="299"/>
      <c r="CK215" s="299"/>
      <c r="CL215" s="299"/>
      <c r="CM215" s="299"/>
      <c r="CN215" s="299"/>
      <c r="CO215" s="299"/>
      <c r="CP215" s="299"/>
      <c r="CQ215" s="299"/>
      <c r="CR215" s="299"/>
      <c r="CS215" s="299"/>
      <c r="CT215" s="299"/>
      <c r="CU215" s="299"/>
      <c r="CV215" s="299"/>
      <c r="CW215" s="299"/>
      <c r="CX215" s="299"/>
      <c r="CY215" s="299"/>
      <c r="CZ215" s="299"/>
      <c r="DA215" s="299"/>
      <c r="DB215" s="299"/>
      <c r="DC215" s="299"/>
      <c r="DD215" s="299"/>
      <c r="DE215" s="299"/>
      <c r="DF215" s="299"/>
      <c r="DG215" s="299"/>
      <c r="DH215" s="299"/>
      <c r="DI215" s="299"/>
      <c r="DJ215" s="299"/>
      <c r="DK215" s="299"/>
      <c r="DL215" s="299"/>
      <c r="DM215" s="299"/>
      <c r="DN215" s="299"/>
      <c r="DO215" s="299"/>
      <c r="DP215" s="299"/>
      <c r="DQ215" s="299"/>
      <c r="DR215" s="299"/>
      <c r="DS215" s="299"/>
      <c r="DT215" s="299"/>
      <c r="DU215" s="299"/>
      <c r="DV215" s="299"/>
      <c r="DW215" s="299"/>
      <c r="DX215" s="299"/>
      <c r="DY215" s="299"/>
      <c r="DZ215" s="299"/>
      <c r="EA215" s="299"/>
      <c r="EB215" s="299"/>
      <c r="EC215" s="299"/>
      <c r="ED215" s="299"/>
      <c r="EE215" s="299"/>
      <c r="EF215" s="299"/>
      <c r="EG215" s="299"/>
      <c r="EH215" s="299"/>
      <c r="EI215" s="299"/>
      <c r="EJ215" s="299"/>
      <c r="EK215" s="299"/>
      <c r="EL215" s="299"/>
      <c r="EM215" s="299"/>
      <c r="EQ215" s="288"/>
      <c r="ER215" s="288"/>
      <c r="ES215" s="288"/>
      <c r="ET215" s="288"/>
      <c r="EU215" s="288"/>
      <c r="EV215" s="288"/>
      <c r="EW215" s="288"/>
      <c r="EX215" s="288"/>
      <c r="EY215" s="288"/>
      <c r="EZ215" s="288"/>
      <c r="FA215" s="288"/>
      <c r="FB215" s="288"/>
      <c r="FC215" s="288"/>
      <c r="FD215" s="288"/>
    </row>
    <row r="216" spans="1:160" s="287" customFormat="1" x14ac:dyDescent="0.35">
      <c r="A216" s="285"/>
      <c r="B216" s="285"/>
      <c r="C216" s="299"/>
      <c r="D216" s="299"/>
      <c r="E216" s="299"/>
      <c r="F216" s="299"/>
      <c r="G216" s="299"/>
      <c r="H216" s="299"/>
      <c r="I216" s="299"/>
      <c r="J216" s="299"/>
      <c r="K216" s="299"/>
      <c r="L216" s="299"/>
      <c r="M216" s="299"/>
      <c r="N216" s="299"/>
      <c r="O216" s="299"/>
      <c r="P216" s="299"/>
      <c r="Q216" s="299"/>
      <c r="R216" s="299"/>
      <c r="S216" s="299"/>
      <c r="T216" s="299"/>
      <c r="U216" s="299"/>
      <c r="V216" s="299"/>
      <c r="W216" s="299"/>
      <c r="X216" s="299"/>
      <c r="Y216" s="299"/>
      <c r="Z216" s="299"/>
      <c r="AA216" s="299"/>
      <c r="AB216" s="299"/>
      <c r="AC216" s="299"/>
      <c r="AD216" s="299"/>
      <c r="AE216" s="299"/>
      <c r="AF216" s="299"/>
      <c r="AG216" s="299"/>
      <c r="AH216" s="299"/>
      <c r="AI216" s="299"/>
      <c r="AJ216" s="299"/>
      <c r="AK216" s="299"/>
      <c r="AL216" s="299"/>
      <c r="AM216" s="299"/>
      <c r="AN216" s="299"/>
      <c r="AO216" s="299"/>
      <c r="AP216" s="299"/>
      <c r="AQ216" s="299"/>
      <c r="AR216" s="299"/>
      <c r="AS216" s="299"/>
      <c r="AT216" s="299"/>
      <c r="AU216" s="299"/>
      <c r="AV216" s="299"/>
      <c r="AW216" s="299"/>
      <c r="AX216" s="299"/>
      <c r="AY216" s="299"/>
      <c r="AZ216" s="299"/>
      <c r="BA216" s="299"/>
      <c r="BB216" s="299"/>
      <c r="BC216" s="299"/>
      <c r="BD216" s="299"/>
      <c r="BE216" s="299"/>
      <c r="BF216" s="299"/>
      <c r="BG216" s="299"/>
      <c r="BH216" s="299"/>
      <c r="BI216" s="299"/>
      <c r="BJ216" s="299"/>
      <c r="BK216" s="299"/>
      <c r="BL216" s="299"/>
      <c r="BM216" s="299"/>
      <c r="BN216" s="299"/>
      <c r="BO216" s="299"/>
      <c r="BP216" s="299"/>
      <c r="BQ216" s="299"/>
      <c r="BR216" s="299"/>
      <c r="BS216" s="299"/>
      <c r="BT216" s="299"/>
      <c r="BU216" s="299"/>
      <c r="BV216" s="299"/>
      <c r="BW216" s="299"/>
      <c r="BX216" s="299"/>
      <c r="BY216" s="299"/>
      <c r="BZ216" s="299"/>
      <c r="CA216" s="299"/>
      <c r="CB216" s="299"/>
      <c r="CC216" s="299"/>
      <c r="CD216" s="299"/>
      <c r="CE216" s="299"/>
      <c r="CF216" s="299"/>
      <c r="CG216" s="299"/>
      <c r="CH216" s="299"/>
      <c r="CI216" s="299"/>
      <c r="CJ216" s="299"/>
      <c r="CK216" s="299"/>
      <c r="CL216" s="299"/>
      <c r="CM216" s="299"/>
      <c r="CN216" s="299"/>
      <c r="CO216" s="299"/>
      <c r="CP216" s="299"/>
      <c r="CQ216" s="299"/>
      <c r="CR216" s="299"/>
      <c r="CS216" s="299"/>
      <c r="CT216" s="299"/>
      <c r="CU216" s="299"/>
      <c r="CV216" s="299"/>
      <c r="CW216" s="299"/>
      <c r="CX216" s="299"/>
      <c r="CY216" s="299"/>
      <c r="CZ216" s="299"/>
      <c r="DA216" s="299"/>
      <c r="DB216" s="299"/>
      <c r="DC216" s="299"/>
      <c r="DD216" s="299"/>
      <c r="DE216" s="299"/>
      <c r="DF216" s="299"/>
      <c r="DG216" s="299"/>
      <c r="DH216" s="299"/>
      <c r="DI216" s="299"/>
      <c r="DJ216" s="299"/>
      <c r="DK216" s="299"/>
      <c r="DL216" s="299"/>
      <c r="DM216" s="299"/>
      <c r="DN216" s="299"/>
      <c r="DO216" s="299"/>
      <c r="DP216" s="299"/>
      <c r="DQ216" s="299"/>
      <c r="DR216" s="299"/>
      <c r="DS216" s="299"/>
      <c r="DT216" s="299"/>
      <c r="DU216" s="299"/>
      <c r="DV216" s="299"/>
      <c r="DW216" s="299"/>
      <c r="DX216" s="299"/>
      <c r="DY216" s="299"/>
      <c r="DZ216" s="299"/>
      <c r="EA216" s="299"/>
      <c r="EB216" s="299"/>
      <c r="EC216" s="299"/>
      <c r="ED216" s="299"/>
      <c r="EE216" s="299"/>
      <c r="EF216" s="299"/>
      <c r="EG216" s="299"/>
      <c r="EH216" s="299"/>
      <c r="EI216" s="299"/>
      <c r="EJ216" s="299"/>
      <c r="EK216" s="299"/>
      <c r="EL216" s="299"/>
      <c r="EM216" s="299"/>
      <c r="EQ216" s="288"/>
      <c r="ER216" s="288"/>
      <c r="ES216" s="288"/>
      <c r="ET216" s="288"/>
      <c r="EU216" s="288"/>
      <c r="EV216" s="288"/>
      <c r="EW216" s="288"/>
      <c r="EX216" s="288"/>
      <c r="EY216" s="288"/>
      <c r="EZ216" s="288"/>
      <c r="FA216" s="288"/>
      <c r="FB216" s="288"/>
      <c r="FC216" s="288"/>
      <c r="FD216" s="288"/>
    </row>
    <row r="217" spans="1:160" s="287" customFormat="1" x14ac:dyDescent="0.35">
      <c r="A217" s="285"/>
      <c r="B217" s="285"/>
      <c r="C217" s="299"/>
      <c r="D217" s="299"/>
      <c r="E217" s="299"/>
      <c r="F217" s="299"/>
      <c r="G217" s="299"/>
      <c r="H217" s="299"/>
      <c r="I217" s="299"/>
      <c r="J217" s="299"/>
      <c r="K217" s="299"/>
      <c r="L217" s="299"/>
      <c r="M217" s="299"/>
      <c r="N217" s="299"/>
      <c r="O217" s="299"/>
      <c r="P217" s="299"/>
      <c r="Q217" s="299"/>
      <c r="R217" s="299"/>
      <c r="S217" s="299"/>
      <c r="T217" s="299"/>
      <c r="U217" s="299"/>
      <c r="V217" s="299"/>
      <c r="W217" s="299"/>
      <c r="X217" s="299"/>
      <c r="Y217" s="299"/>
      <c r="Z217" s="299"/>
      <c r="AA217" s="299"/>
      <c r="AB217" s="299"/>
      <c r="AC217" s="299"/>
      <c r="AD217" s="299"/>
      <c r="AE217" s="299"/>
      <c r="AF217" s="299"/>
      <c r="AG217" s="299"/>
      <c r="AH217" s="299"/>
      <c r="AI217" s="299"/>
      <c r="AJ217" s="299"/>
      <c r="AK217" s="299"/>
      <c r="AL217" s="299"/>
      <c r="AM217" s="299"/>
      <c r="AN217" s="299"/>
      <c r="AO217" s="299"/>
      <c r="AP217" s="299"/>
      <c r="AQ217" s="299"/>
      <c r="AR217" s="299"/>
      <c r="AS217" s="299"/>
      <c r="AT217" s="299"/>
      <c r="AU217" s="299"/>
      <c r="AV217" s="299"/>
      <c r="AW217" s="299"/>
      <c r="AX217" s="299"/>
      <c r="AY217" s="299"/>
      <c r="AZ217" s="299"/>
      <c r="BA217" s="299"/>
      <c r="BB217" s="299"/>
      <c r="BC217" s="299"/>
      <c r="BD217" s="299"/>
      <c r="BE217" s="299"/>
      <c r="BF217" s="299"/>
      <c r="BG217" s="299"/>
      <c r="BH217" s="299"/>
      <c r="BI217" s="299"/>
      <c r="BJ217" s="299"/>
      <c r="BK217" s="299"/>
      <c r="BL217" s="299"/>
      <c r="BM217" s="299"/>
      <c r="BN217" s="299"/>
      <c r="BO217" s="299"/>
      <c r="BP217" s="299"/>
      <c r="BQ217" s="299"/>
      <c r="BR217" s="299"/>
      <c r="BS217" s="299"/>
      <c r="BT217" s="299"/>
      <c r="BU217" s="299"/>
      <c r="BV217" s="299"/>
      <c r="BW217" s="299"/>
      <c r="BX217" s="299"/>
      <c r="BY217" s="299"/>
      <c r="BZ217" s="299"/>
      <c r="CA217" s="299"/>
      <c r="CB217" s="299"/>
      <c r="CC217" s="299"/>
      <c r="CD217" s="299"/>
      <c r="CE217" s="299"/>
      <c r="CF217" s="299"/>
      <c r="CG217" s="299"/>
      <c r="CH217" s="299"/>
      <c r="CI217" s="299"/>
      <c r="CJ217" s="299"/>
      <c r="CK217" s="299"/>
      <c r="CL217" s="299"/>
      <c r="CM217" s="299"/>
      <c r="CN217" s="299"/>
      <c r="CO217" s="299"/>
      <c r="CP217" s="299"/>
      <c r="CQ217" s="299"/>
      <c r="CR217" s="299"/>
      <c r="CS217" s="299"/>
      <c r="CT217" s="299"/>
      <c r="CU217" s="299"/>
      <c r="CV217" s="299"/>
      <c r="CW217" s="299"/>
      <c r="CX217" s="299"/>
      <c r="CY217" s="299"/>
      <c r="CZ217" s="299"/>
      <c r="DA217" s="299"/>
      <c r="DB217" s="299"/>
      <c r="DC217" s="299"/>
      <c r="DD217" s="299"/>
      <c r="DE217" s="299"/>
      <c r="DF217" s="299"/>
      <c r="DG217" s="299"/>
      <c r="DH217" s="299"/>
      <c r="DI217" s="299"/>
      <c r="DJ217" s="299"/>
      <c r="DK217" s="299"/>
      <c r="DL217" s="299"/>
      <c r="DM217" s="299"/>
      <c r="DN217" s="299"/>
      <c r="DO217" s="299"/>
      <c r="DP217" s="299"/>
      <c r="DQ217" s="299"/>
      <c r="DR217" s="299"/>
      <c r="DS217" s="299"/>
      <c r="DT217" s="299"/>
      <c r="DU217" s="299"/>
      <c r="DV217" s="299"/>
      <c r="DW217" s="299"/>
      <c r="DX217" s="299"/>
      <c r="DY217" s="299"/>
      <c r="DZ217" s="299"/>
      <c r="EA217" s="299"/>
      <c r="EB217" s="299"/>
      <c r="EC217" s="299"/>
      <c r="ED217" s="299"/>
      <c r="EE217" s="299"/>
      <c r="EF217" s="299"/>
      <c r="EG217" s="299"/>
      <c r="EH217" s="299"/>
      <c r="EI217" s="299"/>
      <c r="EJ217" s="299"/>
      <c r="EK217" s="299"/>
      <c r="EL217" s="299"/>
      <c r="EM217" s="299"/>
      <c r="EQ217" s="288"/>
      <c r="ER217" s="288"/>
      <c r="ES217" s="288"/>
      <c r="ET217" s="288"/>
      <c r="EU217" s="288"/>
      <c r="EV217" s="288"/>
      <c r="EW217" s="288"/>
      <c r="EX217" s="288"/>
      <c r="EY217" s="288"/>
      <c r="EZ217" s="288"/>
      <c r="FA217" s="288"/>
      <c r="FB217" s="288"/>
      <c r="FC217" s="288"/>
      <c r="FD217" s="288"/>
    </row>
    <row r="218" spans="1:160" s="287" customFormat="1" x14ac:dyDescent="0.35">
      <c r="A218" s="285"/>
      <c r="B218" s="285"/>
      <c r="C218" s="299"/>
      <c r="D218" s="299"/>
      <c r="E218" s="299"/>
      <c r="F218" s="299"/>
      <c r="G218" s="299"/>
      <c r="H218" s="299"/>
      <c r="I218" s="299"/>
      <c r="J218" s="299"/>
      <c r="K218" s="299"/>
      <c r="L218" s="299"/>
      <c r="M218" s="299"/>
      <c r="N218" s="299"/>
      <c r="O218" s="299"/>
      <c r="P218" s="299"/>
      <c r="Q218" s="299"/>
      <c r="R218" s="299"/>
      <c r="S218" s="299"/>
      <c r="T218" s="299"/>
      <c r="U218" s="299"/>
      <c r="V218" s="299"/>
      <c r="W218" s="299"/>
      <c r="X218" s="299"/>
      <c r="Y218" s="299"/>
      <c r="Z218" s="299"/>
      <c r="AA218" s="299"/>
      <c r="AB218" s="299"/>
      <c r="AC218" s="299"/>
      <c r="AD218" s="299"/>
      <c r="AE218" s="299"/>
      <c r="AF218" s="299"/>
      <c r="AG218" s="299"/>
      <c r="AH218" s="299"/>
      <c r="AI218" s="299"/>
      <c r="AJ218" s="299"/>
      <c r="AK218" s="299"/>
      <c r="AL218" s="299"/>
      <c r="AM218" s="299"/>
      <c r="AN218" s="299"/>
      <c r="AO218" s="299"/>
      <c r="AP218" s="299"/>
      <c r="AQ218" s="299"/>
      <c r="AR218" s="299"/>
      <c r="AS218" s="299"/>
      <c r="AT218" s="299"/>
      <c r="AU218" s="299"/>
      <c r="AV218" s="299"/>
      <c r="AW218" s="299"/>
      <c r="AX218" s="299"/>
      <c r="AY218" s="299"/>
      <c r="AZ218" s="299"/>
      <c r="BA218" s="299"/>
      <c r="BB218" s="299"/>
      <c r="BC218" s="299"/>
      <c r="BD218" s="299"/>
      <c r="BE218" s="299"/>
      <c r="BF218" s="299"/>
      <c r="BG218" s="299"/>
      <c r="BH218" s="299"/>
      <c r="BI218" s="299"/>
      <c r="BJ218" s="299"/>
      <c r="BK218" s="299"/>
      <c r="BL218" s="299"/>
      <c r="BM218" s="299"/>
      <c r="BN218" s="299"/>
      <c r="BO218" s="299"/>
      <c r="BP218" s="299"/>
      <c r="BQ218" s="299"/>
      <c r="BR218" s="299"/>
      <c r="BS218" s="299"/>
      <c r="BT218" s="299"/>
      <c r="BU218" s="299"/>
      <c r="BV218" s="299"/>
      <c r="BW218" s="299"/>
      <c r="BX218" s="299"/>
      <c r="BY218" s="299"/>
      <c r="BZ218" s="299"/>
      <c r="CA218" s="299"/>
      <c r="CB218" s="299"/>
      <c r="CC218" s="299"/>
      <c r="CD218" s="299"/>
      <c r="CE218" s="299"/>
      <c r="CF218" s="299"/>
      <c r="CG218" s="299"/>
      <c r="CH218" s="299"/>
      <c r="CI218" s="299"/>
      <c r="CJ218" s="299"/>
      <c r="CK218" s="299"/>
      <c r="CL218" s="299"/>
      <c r="CM218" s="299"/>
      <c r="CN218" s="299"/>
      <c r="CO218" s="299"/>
      <c r="CP218" s="299"/>
      <c r="CQ218" s="299"/>
      <c r="CR218" s="299"/>
      <c r="CS218" s="299"/>
      <c r="CT218" s="299"/>
      <c r="CU218" s="299"/>
      <c r="CV218" s="299"/>
      <c r="CW218" s="299"/>
      <c r="CX218" s="299"/>
      <c r="CY218" s="299"/>
      <c r="CZ218" s="299"/>
      <c r="DA218" s="299"/>
      <c r="DB218" s="299"/>
      <c r="DC218" s="299"/>
      <c r="DD218" s="299"/>
      <c r="DE218" s="299"/>
      <c r="DF218" s="299"/>
      <c r="DG218" s="299"/>
      <c r="DH218" s="299"/>
      <c r="DI218" s="299"/>
      <c r="DJ218" s="299"/>
      <c r="DK218" s="299"/>
      <c r="DL218" s="299"/>
      <c r="DM218" s="299"/>
      <c r="DN218" s="299"/>
      <c r="DO218" s="299"/>
      <c r="DP218" s="299"/>
      <c r="DQ218" s="299"/>
      <c r="DR218" s="299"/>
      <c r="DS218" s="299"/>
      <c r="DT218" s="299"/>
      <c r="DU218" s="299"/>
      <c r="DV218" s="299"/>
      <c r="DW218" s="299"/>
      <c r="DX218" s="299"/>
      <c r="DY218" s="299"/>
      <c r="DZ218" s="299"/>
      <c r="EA218" s="299"/>
      <c r="EB218" s="299"/>
      <c r="EC218" s="299"/>
      <c r="ED218" s="299"/>
      <c r="EE218" s="299"/>
      <c r="EF218" s="299"/>
      <c r="EG218" s="299"/>
      <c r="EH218" s="299"/>
      <c r="EI218" s="299"/>
      <c r="EJ218" s="299"/>
      <c r="EK218" s="299"/>
      <c r="EL218" s="299"/>
      <c r="EM218" s="299"/>
      <c r="EQ218" s="288"/>
      <c r="ER218" s="288"/>
      <c r="ES218" s="288"/>
      <c r="ET218" s="288"/>
      <c r="EU218" s="288"/>
      <c r="EV218" s="288"/>
      <c r="EW218" s="288"/>
      <c r="EX218" s="288"/>
      <c r="EY218" s="288"/>
      <c r="EZ218" s="288"/>
      <c r="FA218" s="288"/>
      <c r="FB218" s="288"/>
      <c r="FC218" s="288"/>
      <c r="FD218" s="288"/>
    </row>
    <row r="219" spans="1:160" s="287" customFormat="1" x14ac:dyDescent="0.35">
      <c r="A219" s="285"/>
      <c r="B219" s="285"/>
      <c r="C219" s="299"/>
      <c r="D219" s="299"/>
      <c r="E219" s="299"/>
      <c r="F219" s="299"/>
      <c r="G219" s="299"/>
      <c r="H219" s="299"/>
      <c r="I219" s="299"/>
      <c r="J219" s="299"/>
      <c r="K219" s="299"/>
      <c r="L219" s="299"/>
      <c r="M219" s="299"/>
      <c r="N219" s="299"/>
      <c r="O219" s="299"/>
      <c r="P219" s="299"/>
      <c r="Q219" s="299"/>
      <c r="R219" s="299"/>
      <c r="S219" s="299"/>
      <c r="T219" s="299"/>
      <c r="U219" s="299"/>
      <c r="V219" s="299"/>
      <c r="W219" s="299"/>
      <c r="X219" s="299"/>
      <c r="Y219" s="299"/>
      <c r="Z219" s="299"/>
      <c r="AA219" s="299"/>
      <c r="AB219" s="299"/>
      <c r="AC219" s="299"/>
      <c r="AD219" s="299"/>
      <c r="AE219" s="299"/>
      <c r="AF219" s="299"/>
      <c r="AG219" s="299"/>
      <c r="AH219" s="299"/>
      <c r="AI219" s="299"/>
      <c r="AJ219" s="299"/>
      <c r="AK219" s="299"/>
      <c r="AL219" s="299"/>
      <c r="AM219" s="299"/>
      <c r="AN219" s="299"/>
      <c r="AO219" s="299"/>
      <c r="AP219" s="299"/>
      <c r="AQ219" s="299"/>
      <c r="AR219" s="299"/>
      <c r="AS219" s="299"/>
      <c r="AT219" s="299"/>
      <c r="AU219" s="299"/>
      <c r="AV219" s="299"/>
      <c r="AW219" s="299"/>
      <c r="AX219" s="299"/>
      <c r="AY219" s="299"/>
      <c r="AZ219" s="299"/>
      <c r="BA219" s="299"/>
      <c r="BB219" s="299"/>
      <c r="BC219" s="299"/>
      <c r="BD219" s="299"/>
      <c r="BE219" s="299"/>
      <c r="BF219" s="299"/>
      <c r="BG219" s="299"/>
      <c r="BH219" s="299"/>
      <c r="BI219" s="299"/>
      <c r="BJ219" s="299"/>
      <c r="BK219" s="299"/>
      <c r="BL219" s="299"/>
      <c r="BM219" s="299"/>
      <c r="BN219" s="299"/>
      <c r="BO219" s="299"/>
      <c r="BP219" s="299"/>
      <c r="BQ219" s="299"/>
      <c r="BR219" s="299"/>
      <c r="BS219" s="299"/>
      <c r="BT219" s="299"/>
      <c r="BU219" s="299"/>
      <c r="BV219" s="299"/>
      <c r="BW219" s="299"/>
      <c r="BX219" s="299"/>
      <c r="BY219" s="299"/>
      <c r="BZ219" s="299"/>
      <c r="CA219" s="299"/>
      <c r="CB219" s="299"/>
      <c r="CC219" s="299"/>
      <c r="CD219" s="299"/>
      <c r="CE219" s="299"/>
      <c r="CF219" s="299"/>
      <c r="CG219" s="299"/>
      <c r="CH219" s="299"/>
      <c r="CI219" s="299"/>
      <c r="CJ219" s="299"/>
      <c r="CK219" s="299"/>
      <c r="CL219" s="299"/>
      <c r="CM219" s="299"/>
      <c r="CN219" s="299"/>
      <c r="CO219" s="299"/>
      <c r="CP219" s="299"/>
      <c r="CQ219" s="299"/>
      <c r="CR219" s="299"/>
      <c r="CS219" s="299"/>
      <c r="CT219" s="299"/>
      <c r="CU219" s="299"/>
      <c r="CV219" s="299"/>
      <c r="CW219" s="299"/>
      <c r="CX219" s="299"/>
      <c r="CY219" s="299"/>
      <c r="CZ219" s="299"/>
      <c r="DA219" s="299"/>
      <c r="DB219" s="299"/>
      <c r="DC219" s="299"/>
      <c r="DD219" s="299"/>
      <c r="DE219" s="299"/>
      <c r="DF219" s="299"/>
      <c r="DG219" s="299"/>
      <c r="DH219" s="299"/>
      <c r="DI219" s="299"/>
      <c r="DJ219" s="299"/>
      <c r="DK219" s="299"/>
      <c r="DL219" s="299"/>
      <c r="DM219" s="299"/>
      <c r="DN219" s="299"/>
      <c r="DO219" s="299"/>
      <c r="DP219" s="299"/>
      <c r="DQ219" s="299"/>
      <c r="DR219" s="299"/>
      <c r="DS219" s="299"/>
      <c r="DT219" s="299"/>
      <c r="DU219" s="299"/>
      <c r="DV219" s="299"/>
      <c r="DW219" s="299"/>
      <c r="DX219" s="299"/>
      <c r="DY219" s="299"/>
      <c r="DZ219" s="299"/>
      <c r="EA219" s="299"/>
      <c r="EB219" s="299"/>
      <c r="EC219" s="299"/>
      <c r="ED219" s="299"/>
      <c r="EE219" s="299"/>
      <c r="EF219" s="299"/>
      <c r="EG219" s="299"/>
      <c r="EH219" s="299"/>
      <c r="EI219" s="299"/>
      <c r="EJ219" s="299"/>
      <c r="EK219" s="299"/>
      <c r="EL219" s="299"/>
      <c r="EM219" s="299"/>
      <c r="EQ219" s="288"/>
      <c r="ER219" s="288"/>
      <c r="ES219" s="288"/>
      <c r="ET219" s="288"/>
      <c r="EU219" s="288"/>
      <c r="EV219" s="288"/>
      <c r="EW219" s="288"/>
      <c r="EX219" s="288"/>
      <c r="EY219" s="288"/>
      <c r="EZ219" s="288"/>
      <c r="FA219" s="288"/>
      <c r="FB219" s="288"/>
      <c r="FC219" s="288"/>
      <c r="FD219" s="288"/>
    </row>
    <row r="220" spans="1:160" s="287" customFormat="1" x14ac:dyDescent="0.35">
      <c r="A220" s="285"/>
      <c r="B220" s="285"/>
      <c r="C220" s="299"/>
      <c r="D220" s="299"/>
      <c r="E220" s="299"/>
      <c r="F220" s="299"/>
      <c r="G220" s="299"/>
      <c r="H220" s="299"/>
      <c r="I220" s="299"/>
      <c r="J220" s="299"/>
      <c r="K220" s="299"/>
      <c r="L220" s="299"/>
      <c r="M220" s="299"/>
      <c r="N220" s="299"/>
      <c r="O220" s="299"/>
      <c r="P220" s="299"/>
      <c r="Q220" s="299"/>
      <c r="R220" s="299"/>
      <c r="S220" s="299"/>
      <c r="T220" s="299"/>
      <c r="U220" s="299"/>
      <c r="V220" s="299"/>
      <c r="W220" s="299"/>
      <c r="X220" s="299"/>
      <c r="Y220" s="299"/>
      <c r="Z220" s="299"/>
      <c r="AA220" s="299"/>
      <c r="AB220" s="299"/>
      <c r="AC220" s="299"/>
      <c r="AD220" s="299"/>
      <c r="AE220" s="299"/>
      <c r="AF220" s="299"/>
      <c r="AG220" s="299"/>
      <c r="AH220" s="299"/>
      <c r="AI220" s="299"/>
      <c r="AJ220" s="299"/>
      <c r="AK220" s="299"/>
      <c r="AL220" s="299"/>
      <c r="AM220" s="299"/>
      <c r="AN220" s="299"/>
      <c r="AO220" s="299"/>
      <c r="AP220" s="299"/>
      <c r="AQ220" s="299"/>
      <c r="AR220" s="299"/>
      <c r="AS220" s="299"/>
      <c r="AT220" s="299"/>
      <c r="AU220" s="299"/>
      <c r="AV220" s="299"/>
      <c r="AW220" s="299"/>
      <c r="AX220" s="299"/>
      <c r="AY220" s="299"/>
      <c r="AZ220" s="299"/>
      <c r="BA220" s="299"/>
      <c r="BB220" s="299"/>
      <c r="BC220" s="299"/>
      <c r="BD220" s="299"/>
      <c r="BE220" s="299"/>
      <c r="BF220" s="299"/>
      <c r="BG220" s="299"/>
      <c r="BH220" s="299"/>
      <c r="BI220" s="299"/>
      <c r="BJ220" s="299"/>
      <c r="BK220" s="299"/>
      <c r="BL220" s="299"/>
      <c r="BM220" s="299"/>
      <c r="BN220" s="299"/>
      <c r="BO220" s="299"/>
      <c r="BP220" s="299"/>
      <c r="BQ220" s="299"/>
      <c r="BR220" s="299"/>
      <c r="BS220" s="299"/>
      <c r="BT220" s="299"/>
      <c r="BU220" s="299"/>
      <c r="BV220" s="299"/>
      <c r="BW220" s="299"/>
      <c r="BX220" s="299"/>
      <c r="BY220" s="299"/>
      <c r="BZ220" s="299"/>
      <c r="CA220" s="299"/>
      <c r="CB220" s="299"/>
      <c r="CC220" s="299"/>
      <c r="CD220" s="299"/>
      <c r="CE220" s="299"/>
      <c r="CF220" s="299"/>
      <c r="CG220" s="299"/>
      <c r="CH220" s="299"/>
      <c r="CI220" s="299"/>
      <c r="CJ220" s="299"/>
      <c r="CK220" s="299"/>
      <c r="CL220" s="299"/>
      <c r="CM220" s="299"/>
      <c r="CN220" s="299"/>
      <c r="CO220" s="299"/>
      <c r="CP220" s="299"/>
      <c r="CQ220" s="299"/>
      <c r="CR220" s="299"/>
      <c r="CS220" s="299"/>
      <c r="CT220" s="299"/>
      <c r="CU220" s="299"/>
      <c r="CV220" s="299"/>
      <c r="CW220" s="299"/>
      <c r="CX220" s="299"/>
      <c r="CY220" s="299"/>
      <c r="CZ220" s="299"/>
      <c r="DA220" s="299"/>
      <c r="DB220" s="299"/>
      <c r="DC220" s="299"/>
      <c r="DD220" s="299"/>
      <c r="DE220" s="299"/>
      <c r="DF220" s="299"/>
      <c r="DG220" s="299"/>
      <c r="DH220" s="299"/>
      <c r="DI220" s="299"/>
      <c r="DJ220" s="299"/>
      <c r="DK220" s="299"/>
      <c r="DL220" s="299"/>
      <c r="DM220" s="299"/>
      <c r="DN220" s="299"/>
      <c r="DO220" s="299"/>
      <c r="DP220" s="299"/>
      <c r="DQ220" s="299"/>
      <c r="DR220" s="299"/>
      <c r="DS220" s="299"/>
      <c r="DT220" s="299"/>
      <c r="DU220" s="299"/>
      <c r="DV220" s="299"/>
      <c r="DW220" s="299"/>
      <c r="DX220" s="299"/>
      <c r="DY220" s="299"/>
      <c r="DZ220" s="299"/>
      <c r="EA220" s="299"/>
      <c r="EB220" s="299"/>
      <c r="EC220" s="299"/>
      <c r="ED220" s="299"/>
      <c r="EE220" s="299"/>
      <c r="EF220" s="299"/>
      <c r="EG220" s="299"/>
      <c r="EH220" s="299"/>
      <c r="EI220" s="299"/>
      <c r="EJ220" s="299"/>
      <c r="EK220" s="299"/>
      <c r="EL220" s="299"/>
      <c r="EM220" s="299"/>
      <c r="EQ220" s="288"/>
      <c r="ER220" s="288"/>
      <c r="ES220" s="288"/>
      <c r="ET220" s="288"/>
      <c r="EU220" s="288"/>
      <c r="EV220" s="288"/>
      <c r="EW220" s="288"/>
      <c r="EX220" s="288"/>
      <c r="EY220" s="288"/>
      <c r="EZ220" s="288"/>
      <c r="FA220" s="288"/>
      <c r="FB220" s="288"/>
      <c r="FC220" s="288"/>
      <c r="FD220" s="288"/>
    </row>
    <row r="221" spans="1:160" s="287" customFormat="1" x14ac:dyDescent="0.35">
      <c r="A221" s="285"/>
      <c r="B221" s="285"/>
      <c r="C221" s="299"/>
      <c r="D221" s="299"/>
      <c r="E221" s="299"/>
      <c r="F221" s="299"/>
      <c r="G221" s="299"/>
      <c r="H221" s="299"/>
      <c r="I221" s="299"/>
      <c r="J221" s="299"/>
      <c r="K221" s="299"/>
      <c r="L221" s="299"/>
      <c r="M221" s="299"/>
      <c r="N221" s="299"/>
      <c r="O221" s="299"/>
      <c r="P221" s="299"/>
      <c r="Q221" s="299"/>
      <c r="R221" s="299"/>
      <c r="S221" s="299"/>
      <c r="T221" s="299"/>
      <c r="U221" s="299"/>
      <c r="V221" s="299"/>
      <c r="W221" s="299"/>
      <c r="X221" s="299"/>
      <c r="Y221" s="299"/>
      <c r="Z221" s="299"/>
      <c r="AA221" s="299"/>
      <c r="AB221" s="299"/>
      <c r="AC221" s="299"/>
      <c r="AD221" s="299"/>
      <c r="AE221" s="299"/>
      <c r="AF221" s="299"/>
      <c r="AG221" s="299"/>
      <c r="AH221" s="299"/>
      <c r="AI221" s="299"/>
      <c r="AJ221" s="299"/>
      <c r="AK221" s="299"/>
      <c r="AL221" s="299"/>
      <c r="AM221" s="299"/>
      <c r="AN221" s="299"/>
      <c r="AO221" s="299"/>
      <c r="AP221" s="299"/>
      <c r="AQ221" s="299"/>
      <c r="AR221" s="299"/>
      <c r="AS221" s="299"/>
      <c r="AT221" s="299"/>
      <c r="AU221" s="299"/>
      <c r="AV221" s="299"/>
      <c r="AW221" s="299"/>
      <c r="AX221" s="299"/>
      <c r="AY221" s="299"/>
      <c r="AZ221" s="299"/>
      <c r="BA221" s="299"/>
      <c r="BB221" s="299"/>
      <c r="BC221" s="299"/>
      <c r="BD221" s="299"/>
      <c r="BE221" s="299"/>
      <c r="BF221" s="299"/>
      <c r="BG221" s="299"/>
      <c r="BH221" s="299"/>
      <c r="BI221" s="299"/>
      <c r="BJ221" s="299"/>
      <c r="BK221" s="299"/>
      <c r="BL221" s="299"/>
      <c r="BM221" s="299"/>
      <c r="BN221" s="299"/>
      <c r="BO221" s="299"/>
      <c r="BP221" s="299"/>
      <c r="BQ221" s="299"/>
      <c r="BR221" s="299"/>
      <c r="BS221" s="299"/>
      <c r="BT221" s="299"/>
      <c r="BU221" s="299"/>
      <c r="BV221" s="299"/>
      <c r="BW221" s="299"/>
      <c r="BX221" s="299"/>
      <c r="BY221" s="299"/>
      <c r="BZ221" s="299"/>
      <c r="CA221" s="299"/>
      <c r="CB221" s="299"/>
      <c r="CC221" s="299"/>
      <c r="CD221" s="299"/>
      <c r="CE221" s="299"/>
      <c r="CF221" s="299"/>
      <c r="CG221" s="299"/>
      <c r="CH221" s="299"/>
      <c r="CI221" s="299"/>
      <c r="CJ221" s="299"/>
      <c r="CK221" s="299"/>
      <c r="CL221" s="299"/>
      <c r="CM221" s="299"/>
      <c r="CN221" s="299"/>
      <c r="CO221" s="299"/>
      <c r="CP221" s="299"/>
      <c r="CQ221" s="299"/>
      <c r="CR221" s="299"/>
      <c r="CS221" s="299"/>
      <c r="CT221" s="299"/>
      <c r="CU221" s="299"/>
      <c r="CV221" s="299"/>
      <c r="CW221" s="299"/>
      <c r="CX221" s="299"/>
      <c r="CY221" s="299"/>
      <c r="CZ221" s="299"/>
      <c r="DA221" s="299"/>
      <c r="DB221" s="299"/>
      <c r="DC221" s="299"/>
      <c r="DD221" s="299"/>
      <c r="DE221" s="299"/>
      <c r="DF221" s="299"/>
      <c r="DG221" s="299"/>
      <c r="DH221" s="299"/>
      <c r="DI221" s="299"/>
      <c r="DJ221" s="299"/>
      <c r="DK221" s="299"/>
      <c r="DL221" s="299"/>
      <c r="DM221" s="299"/>
      <c r="DN221" s="299"/>
      <c r="DO221" s="299"/>
      <c r="DP221" s="299"/>
      <c r="DQ221" s="299"/>
      <c r="DR221" s="299"/>
      <c r="DS221" s="299"/>
      <c r="DT221" s="299"/>
      <c r="DU221" s="299"/>
      <c r="DV221" s="299"/>
      <c r="DW221" s="299"/>
      <c r="DX221" s="299"/>
      <c r="DY221" s="299"/>
      <c r="DZ221" s="299"/>
      <c r="EA221" s="299"/>
      <c r="EB221" s="299"/>
      <c r="EC221" s="299"/>
      <c r="ED221" s="299"/>
      <c r="EE221" s="299"/>
      <c r="EF221" s="299"/>
      <c r="EG221" s="299"/>
      <c r="EH221" s="299"/>
      <c r="EI221" s="299"/>
      <c r="EJ221" s="299"/>
      <c r="EK221" s="299"/>
      <c r="EL221" s="299"/>
      <c r="EM221" s="299"/>
      <c r="EQ221" s="288"/>
      <c r="ER221" s="288"/>
      <c r="ES221" s="288"/>
      <c r="ET221" s="288"/>
      <c r="EU221" s="288"/>
      <c r="EV221" s="288"/>
      <c r="EW221" s="288"/>
      <c r="EX221" s="288"/>
      <c r="EY221" s="288"/>
      <c r="EZ221" s="288"/>
      <c r="FA221" s="288"/>
      <c r="FB221" s="288"/>
      <c r="FC221" s="288"/>
      <c r="FD221" s="288"/>
    </row>
    <row r="222" spans="1:160" s="287" customFormat="1" x14ac:dyDescent="0.35">
      <c r="A222" s="285"/>
      <c r="B222" s="285"/>
      <c r="C222" s="299"/>
      <c r="D222" s="299"/>
      <c r="E222" s="299"/>
      <c r="F222" s="299"/>
      <c r="G222" s="299"/>
      <c r="H222" s="299"/>
      <c r="I222" s="299"/>
      <c r="J222" s="299"/>
      <c r="K222" s="299"/>
      <c r="L222" s="299"/>
      <c r="M222" s="299"/>
      <c r="N222" s="299"/>
      <c r="O222" s="299"/>
      <c r="P222" s="299"/>
      <c r="Q222" s="299"/>
      <c r="R222" s="299"/>
      <c r="S222" s="299"/>
      <c r="T222" s="299"/>
      <c r="U222" s="299"/>
      <c r="V222" s="299"/>
      <c r="W222" s="299"/>
      <c r="X222" s="299"/>
      <c r="Y222" s="299"/>
      <c r="Z222" s="299"/>
      <c r="AA222" s="299"/>
      <c r="AB222" s="299"/>
      <c r="AC222" s="299"/>
      <c r="AD222" s="299"/>
      <c r="AE222" s="299"/>
      <c r="AF222" s="299"/>
      <c r="AG222" s="299"/>
      <c r="AH222" s="299"/>
      <c r="AI222" s="299"/>
      <c r="AJ222" s="299"/>
      <c r="AK222" s="299"/>
      <c r="AL222" s="299"/>
      <c r="AM222" s="299"/>
      <c r="AN222" s="299"/>
      <c r="AO222" s="299"/>
      <c r="AP222" s="299"/>
      <c r="AQ222" s="299"/>
      <c r="AR222" s="299"/>
      <c r="AS222" s="299"/>
      <c r="AT222" s="299"/>
      <c r="AU222" s="299"/>
      <c r="AV222" s="299"/>
      <c r="AW222" s="299"/>
      <c r="AX222" s="299"/>
      <c r="AY222" s="299"/>
      <c r="AZ222" s="299"/>
      <c r="BA222" s="299"/>
      <c r="BB222" s="299"/>
      <c r="BC222" s="299"/>
      <c r="BD222" s="299"/>
      <c r="BE222" s="299"/>
      <c r="BF222" s="299"/>
      <c r="BG222" s="299"/>
      <c r="BH222" s="299"/>
      <c r="BI222" s="299"/>
      <c r="BJ222" s="299"/>
      <c r="BK222" s="299"/>
      <c r="BL222" s="299"/>
      <c r="BM222" s="299"/>
      <c r="BN222" s="299"/>
      <c r="BO222" s="299"/>
      <c r="BP222" s="299"/>
      <c r="BQ222" s="299"/>
      <c r="BR222" s="299"/>
      <c r="BS222" s="299"/>
      <c r="BT222" s="299"/>
      <c r="BU222" s="299"/>
      <c r="BV222" s="299"/>
      <c r="BW222" s="299"/>
      <c r="BX222" s="299"/>
      <c r="BY222" s="299"/>
      <c r="BZ222" s="299"/>
      <c r="CA222" s="299"/>
      <c r="CB222" s="299"/>
      <c r="CC222" s="299"/>
      <c r="CD222" s="299"/>
      <c r="CE222" s="299"/>
      <c r="CF222" s="299"/>
      <c r="CG222" s="299"/>
      <c r="CH222" s="299"/>
      <c r="CI222" s="299"/>
      <c r="CJ222" s="299"/>
      <c r="CK222" s="299"/>
      <c r="CL222" s="299"/>
      <c r="CM222" s="299"/>
      <c r="CN222" s="299"/>
      <c r="CO222" s="299"/>
      <c r="CP222" s="299"/>
      <c r="CQ222" s="299"/>
      <c r="CR222" s="299"/>
      <c r="CS222" s="299"/>
      <c r="CT222" s="299"/>
      <c r="CU222" s="299"/>
      <c r="CV222" s="299"/>
      <c r="CW222" s="299"/>
      <c r="CX222" s="299"/>
      <c r="CY222" s="299"/>
      <c r="CZ222" s="299"/>
      <c r="DA222" s="299"/>
      <c r="DB222" s="299"/>
      <c r="DC222" s="299"/>
      <c r="DD222" s="299"/>
      <c r="DE222" s="299"/>
      <c r="DF222" s="299"/>
      <c r="DG222" s="299"/>
      <c r="DH222" s="299"/>
      <c r="DI222" s="299"/>
      <c r="DJ222" s="299"/>
      <c r="DK222" s="299"/>
      <c r="DL222" s="299"/>
      <c r="DM222" s="299"/>
      <c r="DN222" s="299"/>
      <c r="DO222" s="299"/>
      <c r="DP222" s="299"/>
      <c r="DQ222" s="299"/>
      <c r="DR222" s="299"/>
      <c r="DS222" s="299"/>
      <c r="DT222" s="299"/>
      <c r="DU222" s="299"/>
      <c r="DV222" s="299"/>
      <c r="DW222" s="299"/>
      <c r="DX222" s="299"/>
      <c r="DY222" s="299"/>
      <c r="DZ222" s="299"/>
      <c r="EA222" s="299"/>
      <c r="EB222" s="299"/>
      <c r="EC222" s="299"/>
      <c r="ED222" s="299"/>
      <c r="EE222" s="299"/>
      <c r="EF222" s="299"/>
      <c r="EG222" s="299"/>
      <c r="EH222" s="299"/>
      <c r="EI222" s="299"/>
      <c r="EJ222" s="299"/>
      <c r="EK222" s="299"/>
      <c r="EL222" s="299"/>
      <c r="EM222" s="299"/>
      <c r="EQ222" s="288"/>
      <c r="ER222" s="288"/>
      <c r="ES222" s="288"/>
      <c r="ET222" s="288"/>
      <c r="EU222" s="288"/>
      <c r="EV222" s="288"/>
      <c r="EW222" s="288"/>
      <c r="EX222" s="288"/>
      <c r="EY222" s="288"/>
      <c r="EZ222" s="288"/>
      <c r="FA222" s="288"/>
      <c r="FB222" s="288"/>
      <c r="FC222" s="288"/>
      <c r="FD222" s="288"/>
    </row>
    <row r="223" spans="1:160" s="287" customFormat="1" x14ac:dyDescent="0.35">
      <c r="A223" s="285"/>
      <c r="B223" s="285"/>
      <c r="C223" s="299"/>
      <c r="D223" s="299"/>
      <c r="E223" s="299"/>
      <c r="F223" s="299"/>
      <c r="G223" s="299"/>
      <c r="H223" s="299"/>
      <c r="I223" s="299"/>
      <c r="J223" s="299"/>
      <c r="K223" s="299"/>
      <c r="L223" s="299"/>
      <c r="M223" s="299"/>
      <c r="N223" s="299"/>
      <c r="O223" s="299"/>
      <c r="P223" s="299"/>
      <c r="Q223" s="299"/>
      <c r="R223" s="299"/>
      <c r="S223" s="299"/>
      <c r="T223" s="299"/>
      <c r="U223" s="299"/>
      <c r="V223" s="299"/>
      <c r="W223" s="299"/>
      <c r="X223" s="299"/>
      <c r="Y223" s="299"/>
      <c r="Z223" s="299"/>
      <c r="AA223" s="299"/>
      <c r="AB223" s="299"/>
      <c r="AC223" s="299"/>
      <c r="AD223" s="299"/>
      <c r="AE223" s="299"/>
      <c r="AF223" s="299"/>
      <c r="AG223" s="299"/>
      <c r="AH223" s="299"/>
      <c r="AI223" s="299"/>
      <c r="AJ223" s="299"/>
      <c r="AK223" s="299"/>
      <c r="AL223" s="299"/>
      <c r="AM223" s="299"/>
      <c r="AN223" s="299"/>
      <c r="AO223" s="299"/>
      <c r="AP223" s="299"/>
      <c r="AQ223" s="299"/>
      <c r="AR223" s="299"/>
      <c r="AS223" s="299"/>
      <c r="AT223" s="299"/>
      <c r="AU223" s="299"/>
      <c r="AV223" s="299"/>
      <c r="AW223" s="299"/>
      <c r="AX223" s="299"/>
      <c r="AY223" s="299"/>
      <c r="AZ223" s="299"/>
      <c r="BA223" s="299"/>
      <c r="BB223" s="299"/>
      <c r="BC223" s="299"/>
      <c r="BD223" s="299"/>
      <c r="BE223" s="299"/>
      <c r="BF223" s="299"/>
      <c r="BG223" s="299"/>
      <c r="BH223" s="299"/>
      <c r="BI223" s="299"/>
      <c r="BJ223" s="299"/>
      <c r="BK223" s="299"/>
      <c r="BL223" s="299"/>
      <c r="BM223" s="299"/>
      <c r="BN223" s="299"/>
      <c r="BO223" s="299"/>
      <c r="BP223" s="299"/>
      <c r="BQ223" s="299"/>
      <c r="BR223" s="299"/>
      <c r="BS223" s="299"/>
      <c r="BT223" s="299"/>
      <c r="BU223" s="299"/>
      <c r="BV223" s="299"/>
      <c r="BW223" s="299"/>
      <c r="BX223" s="299"/>
      <c r="BY223" s="299"/>
      <c r="BZ223" s="299"/>
      <c r="CA223" s="299"/>
      <c r="CB223" s="299"/>
      <c r="CC223" s="299"/>
      <c r="CD223" s="299"/>
      <c r="CE223" s="299"/>
      <c r="CF223" s="299"/>
      <c r="CG223" s="299"/>
      <c r="CH223" s="299"/>
      <c r="CI223" s="299"/>
      <c r="CJ223" s="299"/>
      <c r="CK223" s="299"/>
      <c r="CL223" s="299"/>
      <c r="CM223" s="299"/>
      <c r="CN223" s="299"/>
      <c r="CO223" s="299"/>
      <c r="CP223" s="299"/>
      <c r="CQ223" s="299"/>
      <c r="CR223" s="299"/>
      <c r="CS223" s="299"/>
      <c r="CT223" s="299"/>
      <c r="CU223" s="299"/>
      <c r="CV223" s="299"/>
      <c r="CW223" s="299"/>
      <c r="CX223" s="299"/>
      <c r="CY223" s="299"/>
      <c r="CZ223" s="299"/>
      <c r="DA223" s="299"/>
      <c r="DB223" s="299"/>
      <c r="DC223" s="299"/>
      <c r="DD223" s="299"/>
      <c r="DE223" s="299"/>
      <c r="DF223" s="299"/>
      <c r="DG223" s="299"/>
      <c r="DH223" s="299"/>
      <c r="DI223" s="299"/>
      <c r="DJ223" s="299"/>
      <c r="DK223" s="299"/>
      <c r="DL223" s="299"/>
      <c r="DM223" s="299"/>
      <c r="DN223" s="299"/>
      <c r="DO223" s="299"/>
      <c r="DP223" s="299"/>
      <c r="DQ223" s="299"/>
      <c r="DR223" s="299"/>
      <c r="DS223" s="299"/>
      <c r="DT223" s="299"/>
      <c r="DU223" s="299"/>
      <c r="DV223" s="299"/>
      <c r="DW223" s="299"/>
      <c r="DX223" s="299"/>
      <c r="DY223" s="299"/>
      <c r="DZ223" s="299"/>
      <c r="EA223" s="299"/>
      <c r="EB223" s="299"/>
      <c r="EC223" s="299"/>
      <c r="ED223" s="299"/>
      <c r="EE223" s="299"/>
      <c r="EF223" s="299"/>
      <c r="EG223" s="299"/>
      <c r="EH223" s="299"/>
      <c r="EI223" s="299"/>
      <c r="EJ223" s="299"/>
      <c r="EK223" s="299"/>
      <c r="EL223" s="299"/>
      <c r="EM223" s="299"/>
      <c r="EQ223" s="288"/>
      <c r="ER223" s="288"/>
      <c r="ES223" s="288"/>
      <c r="ET223" s="288"/>
      <c r="EU223" s="288"/>
      <c r="EV223" s="288"/>
      <c r="EW223" s="288"/>
      <c r="EX223" s="288"/>
      <c r="EY223" s="288"/>
      <c r="EZ223" s="288"/>
      <c r="FA223" s="288"/>
      <c r="FB223" s="288"/>
      <c r="FC223" s="288"/>
      <c r="FD223" s="288"/>
    </row>
    <row r="224" spans="1:160" s="287" customFormat="1" x14ac:dyDescent="0.35">
      <c r="A224" s="285"/>
      <c r="B224" s="285"/>
      <c r="C224" s="299"/>
      <c r="D224" s="299"/>
      <c r="E224" s="299"/>
      <c r="F224" s="299"/>
      <c r="G224" s="299"/>
      <c r="H224" s="299"/>
      <c r="I224" s="299"/>
      <c r="J224" s="299"/>
      <c r="K224" s="299"/>
      <c r="L224" s="299"/>
      <c r="M224" s="299"/>
      <c r="N224" s="299"/>
      <c r="O224" s="299"/>
      <c r="P224" s="299"/>
      <c r="Q224" s="299"/>
      <c r="R224" s="299"/>
      <c r="S224" s="299"/>
      <c r="T224" s="299"/>
      <c r="U224" s="299"/>
      <c r="V224" s="299"/>
      <c r="W224" s="299"/>
      <c r="X224" s="299"/>
      <c r="Y224" s="299"/>
      <c r="Z224" s="299"/>
      <c r="AA224" s="299"/>
      <c r="AB224" s="299"/>
      <c r="AC224" s="299"/>
      <c r="AD224" s="299"/>
      <c r="AE224" s="299"/>
      <c r="AF224" s="299"/>
      <c r="AG224" s="299"/>
      <c r="AH224" s="299"/>
      <c r="AI224" s="299"/>
      <c r="AJ224" s="299"/>
      <c r="AK224" s="299"/>
      <c r="AL224" s="299"/>
      <c r="AM224" s="299"/>
      <c r="AN224" s="299"/>
      <c r="AO224" s="299"/>
      <c r="AP224" s="299"/>
      <c r="AQ224" s="299"/>
      <c r="AR224" s="299"/>
      <c r="AS224" s="299"/>
      <c r="AT224" s="299"/>
      <c r="AU224" s="299"/>
      <c r="AV224" s="299"/>
      <c r="AW224" s="299"/>
      <c r="AX224" s="299"/>
      <c r="AY224" s="299"/>
      <c r="AZ224" s="299"/>
      <c r="BA224" s="299"/>
      <c r="BB224" s="299"/>
      <c r="BC224" s="299"/>
      <c r="BD224" s="299"/>
      <c r="BE224" s="299"/>
      <c r="BF224" s="299"/>
      <c r="BG224" s="299"/>
      <c r="BH224" s="299"/>
      <c r="BI224" s="299"/>
      <c r="BJ224" s="299"/>
      <c r="BK224" s="299"/>
      <c r="BL224" s="299"/>
      <c r="BM224" s="299"/>
      <c r="BN224" s="299"/>
      <c r="BO224" s="299"/>
      <c r="BP224" s="299"/>
      <c r="BQ224" s="299"/>
      <c r="BR224" s="299"/>
      <c r="BS224" s="299"/>
      <c r="BT224" s="299"/>
      <c r="BU224" s="299"/>
      <c r="BV224" s="299"/>
      <c r="BW224" s="299"/>
      <c r="BX224" s="299"/>
      <c r="BY224" s="299"/>
      <c r="BZ224" s="299"/>
      <c r="CA224" s="299"/>
      <c r="CB224" s="299"/>
      <c r="CC224" s="299"/>
      <c r="CD224" s="299"/>
      <c r="CE224" s="299"/>
      <c r="CF224" s="299"/>
      <c r="CG224" s="299"/>
      <c r="CH224" s="299"/>
      <c r="CI224" s="299"/>
      <c r="CJ224" s="299"/>
      <c r="CK224" s="299"/>
      <c r="CL224" s="299"/>
      <c r="CM224" s="299"/>
      <c r="CN224" s="299"/>
      <c r="CO224" s="299"/>
      <c r="CP224" s="299"/>
      <c r="CQ224" s="299"/>
      <c r="CR224" s="299"/>
      <c r="CS224" s="299"/>
      <c r="CT224" s="299"/>
      <c r="CU224" s="299"/>
      <c r="CV224" s="299"/>
      <c r="CW224" s="299"/>
      <c r="CX224" s="299"/>
      <c r="CY224" s="299"/>
      <c r="CZ224" s="299"/>
      <c r="DA224" s="299"/>
      <c r="DB224" s="299"/>
      <c r="DC224" s="299"/>
      <c r="DD224" s="299"/>
      <c r="DE224" s="299"/>
      <c r="DF224" s="299"/>
      <c r="DG224" s="299"/>
      <c r="DH224" s="299"/>
      <c r="DI224" s="299"/>
      <c r="DJ224" s="299"/>
      <c r="DK224" s="299"/>
      <c r="DL224" s="299"/>
      <c r="DM224" s="299"/>
      <c r="DN224" s="299"/>
      <c r="DO224" s="299"/>
      <c r="DP224" s="299"/>
      <c r="DQ224" s="299"/>
      <c r="DR224" s="299"/>
      <c r="DS224" s="299"/>
      <c r="DT224" s="299"/>
      <c r="DU224" s="299"/>
      <c r="DV224" s="299"/>
      <c r="DW224" s="299"/>
      <c r="DX224" s="299"/>
      <c r="DY224" s="299"/>
      <c r="DZ224" s="299"/>
      <c r="EA224" s="299"/>
      <c r="EB224" s="299"/>
      <c r="EC224" s="299"/>
      <c r="ED224" s="299"/>
      <c r="EE224" s="299"/>
      <c r="EF224" s="299"/>
      <c r="EG224" s="299"/>
      <c r="EH224" s="299"/>
      <c r="EI224" s="299"/>
      <c r="EJ224" s="299"/>
      <c r="EK224" s="299"/>
      <c r="EL224" s="299"/>
      <c r="EM224" s="299"/>
      <c r="EQ224" s="288"/>
      <c r="ER224" s="288"/>
      <c r="ES224" s="288"/>
      <c r="ET224" s="288"/>
      <c r="EU224" s="288"/>
      <c r="EV224" s="288"/>
      <c r="EW224" s="288"/>
      <c r="EX224" s="288"/>
      <c r="EY224" s="288"/>
      <c r="EZ224" s="288"/>
      <c r="FA224" s="288"/>
      <c r="FB224" s="288"/>
      <c r="FC224" s="288"/>
      <c r="FD224" s="288"/>
    </row>
    <row r="225" spans="1:160" s="287" customFormat="1" x14ac:dyDescent="0.35">
      <c r="A225" s="285"/>
      <c r="B225" s="285"/>
      <c r="C225" s="299"/>
      <c r="D225" s="299"/>
      <c r="E225" s="299"/>
      <c r="F225" s="299"/>
      <c r="G225" s="299"/>
      <c r="H225" s="299"/>
      <c r="I225" s="299"/>
      <c r="J225" s="299"/>
      <c r="K225" s="299"/>
      <c r="L225" s="299"/>
      <c r="M225" s="299"/>
      <c r="N225" s="299"/>
      <c r="O225" s="299"/>
      <c r="P225" s="299"/>
      <c r="Q225" s="299"/>
      <c r="R225" s="299"/>
      <c r="S225" s="299"/>
      <c r="T225" s="299"/>
      <c r="U225" s="299"/>
      <c r="V225" s="299"/>
      <c r="W225" s="299"/>
      <c r="X225" s="299"/>
      <c r="Y225" s="299"/>
      <c r="Z225" s="299"/>
      <c r="AA225" s="299"/>
      <c r="AB225" s="299"/>
      <c r="AC225" s="299"/>
      <c r="AD225" s="299"/>
      <c r="AE225" s="299"/>
      <c r="AF225" s="299"/>
      <c r="AG225" s="299"/>
      <c r="AH225" s="299"/>
      <c r="AI225" s="299"/>
      <c r="AJ225" s="299"/>
      <c r="AK225" s="299"/>
      <c r="AL225" s="299"/>
      <c r="AM225" s="299"/>
      <c r="AN225" s="299"/>
      <c r="AO225" s="299"/>
      <c r="AP225" s="299"/>
      <c r="AQ225" s="299"/>
      <c r="AR225" s="299"/>
      <c r="AS225" s="299"/>
      <c r="AT225" s="299"/>
      <c r="AU225" s="299"/>
      <c r="AV225" s="299"/>
      <c r="AW225" s="299"/>
      <c r="AX225" s="299"/>
      <c r="AY225" s="299"/>
      <c r="AZ225" s="299"/>
      <c r="BA225" s="299"/>
      <c r="BB225" s="299"/>
      <c r="BC225" s="299"/>
      <c r="BD225" s="299"/>
      <c r="BE225" s="299"/>
      <c r="BF225" s="299"/>
      <c r="BG225" s="299"/>
      <c r="BH225" s="299"/>
      <c r="BI225" s="299"/>
      <c r="BJ225" s="299"/>
      <c r="BK225" s="299"/>
      <c r="BL225" s="299"/>
      <c r="BM225" s="299"/>
      <c r="BN225" s="299"/>
      <c r="BO225" s="299"/>
      <c r="BP225" s="299"/>
      <c r="BQ225" s="299"/>
      <c r="BR225" s="299"/>
      <c r="BS225" s="299"/>
      <c r="BT225" s="299"/>
      <c r="BU225" s="299"/>
      <c r="BV225" s="299"/>
      <c r="BW225" s="299"/>
      <c r="BX225" s="299"/>
      <c r="BY225" s="299"/>
      <c r="BZ225" s="299"/>
      <c r="CA225" s="299"/>
      <c r="CB225" s="299"/>
      <c r="CC225" s="299"/>
      <c r="CD225" s="299"/>
      <c r="CE225" s="299"/>
      <c r="CF225" s="299"/>
      <c r="CG225" s="299"/>
      <c r="CH225" s="299"/>
      <c r="CI225" s="299"/>
      <c r="CJ225" s="299"/>
      <c r="CK225" s="299"/>
      <c r="CL225" s="299"/>
      <c r="CM225" s="299"/>
      <c r="CN225" s="299"/>
      <c r="CO225" s="299"/>
      <c r="CP225" s="299"/>
      <c r="CQ225" s="299"/>
      <c r="CR225" s="299"/>
      <c r="CS225" s="299"/>
      <c r="CT225" s="299"/>
      <c r="CU225" s="299"/>
      <c r="CV225" s="299"/>
      <c r="CW225" s="299"/>
      <c r="CX225" s="299"/>
      <c r="CY225" s="299"/>
      <c r="CZ225" s="299"/>
      <c r="DA225" s="299"/>
      <c r="DB225" s="299"/>
      <c r="DC225" s="299"/>
      <c r="DD225" s="299"/>
      <c r="DE225" s="299"/>
      <c r="DF225" s="299"/>
      <c r="DG225" s="299"/>
      <c r="DH225" s="299"/>
      <c r="DI225" s="299"/>
      <c r="DJ225" s="299"/>
      <c r="DK225" s="299"/>
      <c r="DL225" s="299"/>
      <c r="DM225" s="299"/>
      <c r="DN225" s="299"/>
      <c r="DO225" s="299"/>
      <c r="DP225" s="299"/>
      <c r="DQ225" s="299"/>
      <c r="DR225" s="299"/>
      <c r="DS225" s="299"/>
      <c r="DT225" s="299"/>
      <c r="DU225" s="299"/>
      <c r="DV225" s="299"/>
      <c r="DW225" s="299"/>
      <c r="DX225" s="299"/>
      <c r="DY225" s="299"/>
      <c r="DZ225" s="299"/>
      <c r="EA225" s="299"/>
      <c r="EB225" s="299"/>
      <c r="EC225" s="299"/>
      <c r="ED225" s="299"/>
      <c r="EE225" s="299"/>
      <c r="EF225" s="299"/>
      <c r="EG225" s="299"/>
      <c r="EH225" s="299"/>
      <c r="EI225" s="299"/>
      <c r="EJ225" s="299"/>
      <c r="EK225" s="299"/>
      <c r="EL225" s="299"/>
      <c r="EM225" s="299"/>
      <c r="EQ225" s="288"/>
      <c r="ER225" s="288"/>
      <c r="ES225" s="288"/>
      <c r="ET225" s="288"/>
      <c r="EU225" s="288"/>
      <c r="EV225" s="288"/>
      <c r="EW225" s="288"/>
      <c r="EX225" s="288"/>
      <c r="EY225" s="288"/>
      <c r="EZ225" s="288"/>
      <c r="FA225" s="288"/>
      <c r="FB225" s="288"/>
      <c r="FC225" s="288"/>
      <c r="FD225" s="288"/>
    </row>
    <row r="226" spans="1:160" s="287" customFormat="1" x14ac:dyDescent="0.35">
      <c r="A226" s="285"/>
      <c r="B226" s="285"/>
      <c r="C226" s="299"/>
      <c r="D226" s="299"/>
      <c r="E226" s="299"/>
      <c r="F226" s="299"/>
      <c r="G226" s="299"/>
      <c r="H226" s="299"/>
      <c r="I226" s="299"/>
      <c r="J226" s="299"/>
      <c r="K226" s="299"/>
      <c r="L226" s="299"/>
      <c r="M226" s="299"/>
      <c r="N226" s="299"/>
      <c r="O226" s="299"/>
      <c r="P226" s="299"/>
      <c r="Q226" s="299"/>
      <c r="R226" s="299"/>
      <c r="S226" s="299"/>
      <c r="T226" s="299"/>
      <c r="U226" s="299"/>
      <c r="V226" s="299"/>
      <c r="W226" s="299"/>
      <c r="X226" s="299"/>
      <c r="Y226" s="299"/>
      <c r="Z226" s="299"/>
      <c r="AA226" s="299"/>
      <c r="AB226" s="299"/>
      <c r="AC226" s="299"/>
      <c r="AD226" s="299"/>
      <c r="AE226" s="299"/>
      <c r="AF226" s="299"/>
      <c r="AG226" s="299"/>
      <c r="AH226" s="299"/>
      <c r="AI226" s="299"/>
      <c r="AJ226" s="299"/>
      <c r="AK226" s="299"/>
      <c r="AL226" s="299"/>
      <c r="AM226" s="299"/>
      <c r="AN226" s="299"/>
      <c r="AO226" s="299"/>
      <c r="AP226" s="299"/>
      <c r="AQ226" s="299"/>
      <c r="AR226" s="299"/>
      <c r="AS226" s="299"/>
      <c r="AT226" s="299"/>
      <c r="AU226" s="299"/>
      <c r="AV226" s="299"/>
      <c r="AW226" s="299"/>
      <c r="AX226" s="299"/>
      <c r="AY226" s="299"/>
      <c r="AZ226" s="299"/>
      <c r="BA226" s="299"/>
      <c r="BB226" s="299"/>
      <c r="BC226" s="299"/>
      <c r="BD226" s="299"/>
      <c r="BE226" s="299"/>
      <c r="BF226" s="299"/>
      <c r="BG226" s="299"/>
      <c r="BH226" s="299"/>
      <c r="BI226" s="299"/>
      <c r="BJ226" s="299"/>
      <c r="BK226" s="299"/>
      <c r="BL226" s="299"/>
      <c r="BM226" s="299"/>
      <c r="BN226" s="299"/>
      <c r="BO226" s="299"/>
      <c r="BP226" s="299"/>
      <c r="BQ226" s="299"/>
      <c r="BR226" s="299"/>
      <c r="BS226" s="299"/>
      <c r="BT226" s="299"/>
      <c r="BU226" s="299"/>
      <c r="BV226" s="299"/>
      <c r="BW226" s="299"/>
      <c r="BX226" s="299"/>
      <c r="BY226" s="299"/>
      <c r="BZ226" s="299"/>
      <c r="CA226" s="299"/>
      <c r="CB226" s="299"/>
      <c r="CC226" s="299"/>
      <c r="CD226" s="299"/>
      <c r="CE226" s="299"/>
      <c r="CF226" s="299"/>
      <c r="CG226" s="299"/>
      <c r="CH226" s="299"/>
      <c r="CI226" s="299"/>
      <c r="CJ226" s="299"/>
      <c r="CK226" s="299"/>
      <c r="CL226" s="299"/>
      <c r="CM226" s="299"/>
      <c r="CN226" s="299"/>
      <c r="CO226" s="299"/>
      <c r="CP226" s="299"/>
      <c r="CQ226" s="299"/>
      <c r="CR226" s="299"/>
      <c r="CS226" s="299"/>
      <c r="CT226" s="299"/>
      <c r="CU226" s="299"/>
      <c r="CV226" s="299"/>
      <c r="CW226" s="299"/>
      <c r="CX226" s="299"/>
      <c r="CY226" s="299"/>
      <c r="CZ226" s="299"/>
      <c r="DA226" s="299"/>
      <c r="DB226" s="299"/>
      <c r="DC226" s="299"/>
      <c r="DD226" s="299"/>
      <c r="DE226" s="299"/>
      <c r="DF226" s="299"/>
      <c r="DG226" s="299"/>
      <c r="DH226" s="299"/>
      <c r="DI226" s="299"/>
      <c r="DJ226" s="299"/>
      <c r="DK226" s="299"/>
      <c r="DL226" s="299"/>
      <c r="DM226" s="299"/>
      <c r="DN226" s="299"/>
      <c r="DO226" s="299"/>
      <c r="DP226" s="299"/>
      <c r="DQ226" s="299"/>
      <c r="DR226" s="299"/>
      <c r="DS226" s="299"/>
      <c r="DT226" s="299"/>
      <c r="DU226" s="299"/>
      <c r="DV226" s="299"/>
      <c r="DW226" s="299"/>
      <c r="DX226" s="299"/>
      <c r="DY226" s="299"/>
      <c r="DZ226" s="299"/>
      <c r="EA226" s="299"/>
      <c r="EB226" s="299"/>
      <c r="EC226" s="299"/>
      <c r="ED226" s="299"/>
      <c r="EE226" s="299"/>
      <c r="EF226" s="299"/>
      <c r="EG226" s="299"/>
      <c r="EH226" s="299"/>
      <c r="EI226" s="299"/>
      <c r="EJ226" s="299"/>
      <c r="EK226" s="299"/>
      <c r="EL226" s="299"/>
      <c r="EM226" s="299"/>
      <c r="EQ226" s="288"/>
      <c r="ER226" s="288"/>
      <c r="ES226" s="288"/>
      <c r="ET226" s="288"/>
      <c r="EU226" s="288"/>
      <c r="EV226" s="288"/>
      <c r="EW226" s="288"/>
      <c r="EX226" s="288"/>
      <c r="EY226" s="288"/>
      <c r="EZ226" s="288"/>
      <c r="FA226" s="288"/>
      <c r="FB226" s="288"/>
      <c r="FC226" s="288"/>
      <c r="FD226" s="288"/>
    </row>
    <row r="227" spans="1:160" s="287" customFormat="1" x14ac:dyDescent="0.35">
      <c r="A227" s="285"/>
      <c r="B227" s="285"/>
      <c r="C227" s="299"/>
      <c r="D227" s="299"/>
      <c r="E227" s="299"/>
      <c r="F227" s="299"/>
      <c r="G227" s="299"/>
      <c r="H227" s="299"/>
      <c r="I227" s="299"/>
      <c r="J227" s="299"/>
      <c r="K227" s="299"/>
      <c r="L227" s="299"/>
      <c r="M227" s="299"/>
      <c r="N227" s="299"/>
      <c r="O227" s="299"/>
      <c r="P227" s="299"/>
      <c r="Q227" s="299"/>
      <c r="R227" s="299"/>
      <c r="S227" s="299"/>
      <c r="T227" s="299"/>
      <c r="U227" s="299"/>
      <c r="V227" s="299"/>
      <c r="W227" s="299"/>
      <c r="X227" s="299"/>
      <c r="Y227" s="299"/>
      <c r="Z227" s="299"/>
      <c r="AA227" s="299"/>
      <c r="AB227" s="299"/>
      <c r="AC227" s="299"/>
      <c r="AD227" s="299"/>
      <c r="AE227" s="299"/>
      <c r="AF227" s="299"/>
      <c r="AG227" s="299"/>
      <c r="AH227" s="299"/>
      <c r="AI227" s="299"/>
      <c r="AJ227" s="299"/>
      <c r="AK227" s="299"/>
      <c r="AL227" s="299"/>
      <c r="AM227" s="299"/>
      <c r="AN227" s="299"/>
      <c r="AO227" s="299"/>
      <c r="AP227" s="299"/>
      <c r="AQ227" s="299"/>
      <c r="AR227" s="299"/>
      <c r="AS227" s="299"/>
      <c r="AT227" s="299"/>
      <c r="AU227" s="299"/>
      <c r="AV227" s="299"/>
      <c r="AW227" s="299"/>
      <c r="AX227" s="299"/>
      <c r="AY227" s="299"/>
      <c r="AZ227" s="299"/>
      <c r="BA227" s="299"/>
      <c r="BB227" s="299"/>
      <c r="BC227" s="299"/>
      <c r="BD227" s="299"/>
      <c r="BE227" s="299"/>
      <c r="BF227" s="299"/>
      <c r="BG227" s="299"/>
      <c r="BH227" s="299"/>
      <c r="BI227" s="299"/>
      <c r="BJ227" s="299"/>
      <c r="BK227" s="299"/>
      <c r="BL227" s="299"/>
      <c r="BM227" s="299"/>
      <c r="BN227" s="299"/>
      <c r="BO227" s="299"/>
      <c r="BP227" s="299"/>
      <c r="BQ227" s="299"/>
      <c r="BR227" s="299"/>
      <c r="BS227" s="299"/>
      <c r="BT227" s="299"/>
      <c r="BU227" s="299"/>
      <c r="BV227" s="299"/>
      <c r="BW227" s="299"/>
      <c r="BX227" s="299"/>
      <c r="BY227" s="299"/>
      <c r="BZ227" s="299"/>
      <c r="CA227" s="299"/>
      <c r="CB227" s="299"/>
      <c r="CC227" s="299"/>
      <c r="CD227" s="299"/>
      <c r="CE227" s="299"/>
      <c r="CF227" s="299"/>
      <c r="CG227" s="299"/>
      <c r="CH227" s="299"/>
      <c r="CI227" s="299"/>
      <c r="CJ227" s="299"/>
      <c r="CK227" s="299"/>
      <c r="CL227" s="299"/>
      <c r="CM227" s="299"/>
      <c r="CN227" s="299"/>
      <c r="CO227" s="299"/>
      <c r="CP227" s="299"/>
      <c r="CQ227" s="299"/>
      <c r="CR227" s="299"/>
      <c r="CS227" s="299"/>
      <c r="CT227" s="299"/>
      <c r="CU227" s="299"/>
      <c r="CV227" s="299"/>
      <c r="CW227" s="299"/>
      <c r="CX227" s="299"/>
      <c r="CY227" s="299"/>
      <c r="CZ227" s="299"/>
      <c r="DA227" s="299"/>
      <c r="DB227" s="299"/>
      <c r="DC227" s="299"/>
      <c r="DD227" s="299"/>
      <c r="DE227" s="299"/>
      <c r="DF227" s="299"/>
      <c r="DG227" s="299"/>
      <c r="DH227" s="299"/>
      <c r="DI227" s="299"/>
      <c r="DJ227" s="299"/>
      <c r="DK227" s="299"/>
      <c r="DL227" s="299"/>
      <c r="DM227" s="299"/>
      <c r="DN227" s="299"/>
      <c r="DO227" s="299"/>
      <c r="DP227" s="299"/>
      <c r="DQ227" s="299"/>
      <c r="DR227" s="299"/>
      <c r="DS227" s="299"/>
      <c r="DT227" s="299"/>
      <c r="DU227" s="299"/>
      <c r="DV227" s="299"/>
      <c r="DW227" s="299"/>
      <c r="DX227" s="299"/>
      <c r="DY227" s="299"/>
      <c r="DZ227" s="299"/>
      <c r="EA227" s="299"/>
      <c r="EB227" s="299"/>
      <c r="EC227" s="299"/>
      <c r="ED227" s="299"/>
      <c r="EE227" s="299"/>
      <c r="EF227" s="299"/>
      <c r="EG227" s="299"/>
      <c r="EH227" s="299"/>
      <c r="EI227" s="299"/>
      <c r="EJ227" s="299"/>
      <c r="EK227" s="299"/>
      <c r="EL227" s="299"/>
      <c r="EM227" s="299"/>
      <c r="EQ227" s="288"/>
      <c r="ER227" s="288"/>
      <c r="ES227" s="288"/>
      <c r="ET227" s="288"/>
      <c r="EU227" s="288"/>
      <c r="EV227" s="288"/>
      <c r="EW227" s="288"/>
      <c r="EX227" s="288"/>
      <c r="EY227" s="288"/>
      <c r="EZ227" s="288"/>
      <c r="FA227" s="288"/>
      <c r="FB227" s="288"/>
      <c r="FC227" s="288"/>
      <c r="FD227" s="288"/>
    </row>
    <row r="228" spans="1:160" s="287" customFormat="1" x14ac:dyDescent="0.35">
      <c r="A228" s="285"/>
      <c r="B228" s="285"/>
      <c r="C228" s="299"/>
      <c r="D228" s="299"/>
      <c r="E228" s="299"/>
      <c r="F228" s="299"/>
      <c r="G228" s="299"/>
      <c r="H228" s="299"/>
      <c r="I228" s="299"/>
      <c r="J228" s="299"/>
      <c r="K228" s="299"/>
      <c r="L228" s="299"/>
      <c r="M228" s="299"/>
      <c r="N228" s="299"/>
      <c r="O228" s="299"/>
      <c r="P228" s="299"/>
      <c r="Q228" s="299"/>
      <c r="R228" s="299"/>
      <c r="S228" s="299"/>
      <c r="T228" s="299"/>
      <c r="U228" s="299"/>
      <c r="V228" s="299"/>
      <c r="W228" s="299"/>
      <c r="X228" s="299"/>
      <c r="Y228" s="299"/>
      <c r="Z228" s="299"/>
      <c r="AA228" s="299"/>
      <c r="AB228" s="299"/>
      <c r="AC228" s="299"/>
      <c r="AD228" s="299"/>
      <c r="AE228" s="299"/>
      <c r="AF228" s="299"/>
      <c r="AG228" s="299"/>
      <c r="AH228" s="299"/>
      <c r="AI228" s="299"/>
      <c r="AJ228" s="299"/>
      <c r="AK228" s="299"/>
      <c r="AL228" s="299"/>
      <c r="AM228" s="299"/>
      <c r="AN228" s="299"/>
      <c r="AO228" s="299"/>
      <c r="AP228" s="299"/>
      <c r="AQ228" s="299"/>
      <c r="AR228" s="299"/>
      <c r="AS228" s="299"/>
      <c r="AT228" s="299"/>
      <c r="AU228" s="299"/>
      <c r="AV228" s="299"/>
      <c r="AW228" s="299"/>
      <c r="AX228" s="299"/>
      <c r="AY228" s="299"/>
      <c r="AZ228" s="299"/>
      <c r="BA228" s="299"/>
      <c r="BB228" s="299"/>
      <c r="BC228" s="299"/>
      <c r="BD228" s="299"/>
      <c r="BE228" s="299"/>
      <c r="BF228" s="299"/>
      <c r="BG228" s="299"/>
      <c r="BH228" s="299"/>
      <c r="BI228" s="299"/>
      <c r="BJ228" s="299"/>
      <c r="BK228" s="299"/>
      <c r="BL228" s="299"/>
      <c r="BM228" s="299"/>
      <c r="BN228" s="299"/>
      <c r="BO228" s="299"/>
      <c r="BP228" s="299"/>
      <c r="BQ228" s="299"/>
      <c r="BR228" s="299"/>
      <c r="BS228" s="299"/>
      <c r="BT228" s="299"/>
      <c r="BU228" s="299"/>
      <c r="BV228" s="299"/>
      <c r="BW228" s="299"/>
      <c r="BX228" s="299"/>
      <c r="BY228" s="299"/>
      <c r="BZ228" s="299"/>
      <c r="CA228" s="299"/>
      <c r="CB228" s="299"/>
      <c r="CC228" s="299"/>
      <c r="CD228" s="299"/>
      <c r="CE228" s="299"/>
      <c r="CF228" s="299"/>
      <c r="CG228" s="299"/>
      <c r="CH228" s="299"/>
      <c r="CI228" s="299"/>
      <c r="CJ228" s="299"/>
      <c r="CK228" s="299"/>
      <c r="CL228" s="299"/>
      <c r="CM228" s="299"/>
      <c r="CN228" s="299"/>
      <c r="CO228" s="299"/>
      <c r="CP228" s="299"/>
      <c r="CQ228" s="299"/>
      <c r="CR228" s="299"/>
      <c r="CS228" s="299"/>
      <c r="CT228" s="299"/>
      <c r="CU228" s="299"/>
      <c r="CV228" s="299"/>
      <c r="CW228" s="299"/>
      <c r="CX228" s="299"/>
      <c r="CY228" s="299"/>
      <c r="CZ228" s="299"/>
      <c r="DA228" s="299"/>
      <c r="DB228" s="299"/>
      <c r="DC228" s="299"/>
      <c r="DD228" s="299"/>
      <c r="DE228" s="299"/>
      <c r="DF228" s="299"/>
      <c r="DG228" s="299"/>
      <c r="DH228" s="299"/>
      <c r="DI228" s="299"/>
      <c r="DJ228" s="299"/>
      <c r="DK228" s="299"/>
      <c r="DL228" s="299"/>
      <c r="DM228" s="299"/>
      <c r="DN228" s="299"/>
      <c r="DO228" s="299"/>
      <c r="DP228" s="299"/>
      <c r="DQ228" s="299"/>
      <c r="DR228" s="299"/>
      <c r="DS228" s="299"/>
      <c r="DT228" s="299"/>
      <c r="DU228" s="299"/>
      <c r="DV228" s="299"/>
      <c r="DW228" s="299"/>
      <c r="DX228" s="299"/>
      <c r="DY228" s="299"/>
      <c r="DZ228" s="299"/>
      <c r="EA228" s="299"/>
      <c r="EB228" s="299"/>
      <c r="EC228" s="299"/>
      <c r="ED228" s="299"/>
      <c r="EE228" s="299"/>
      <c r="EF228" s="299"/>
      <c r="EG228" s="299"/>
      <c r="EH228" s="299"/>
      <c r="EI228" s="299"/>
      <c r="EJ228" s="299"/>
      <c r="EK228" s="299"/>
      <c r="EL228" s="299"/>
      <c r="EM228" s="299"/>
      <c r="EQ228" s="288"/>
      <c r="ER228" s="288"/>
      <c r="ES228" s="288"/>
      <c r="ET228" s="288"/>
      <c r="EU228" s="288"/>
      <c r="EV228" s="288"/>
      <c r="EW228" s="288"/>
      <c r="EX228" s="288"/>
      <c r="EY228" s="288"/>
      <c r="EZ228" s="288"/>
      <c r="FA228" s="288"/>
      <c r="FB228" s="288"/>
      <c r="FC228" s="288"/>
      <c r="FD228" s="288"/>
    </row>
    <row r="229" spans="1:160" s="287" customFormat="1" x14ac:dyDescent="0.35">
      <c r="A229" s="285"/>
      <c r="B229" s="285"/>
      <c r="C229" s="299"/>
      <c r="D229" s="299"/>
      <c r="E229" s="299"/>
      <c r="F229" s="299"/>
      <c r="G229" s="299"/>
      <c r="H229" s="299"/>
      <c r="I229" s="299"/>
      <c r="J229" s="299"/>
      <c r="K229" s="299"/>
      <c r="L229" s="299"/>
      <c r="M229" s="299"/>
      <c r="N229" s="299"/>
      <c r="O229" s="299"/>
      <c r="P229" s="299"/>
      <c r="Q229" s="299"/>
      <c r="R229" s="299"/>
      <c r="S229" s="299"/>
      <c r="T229" s="299"/>
      <c r="U229" s="299"/>
      <c r="V229" s="299"/>
      <c r="W229" s="299"/>
      <c r="X229" s="299"/>
      <c r="Y229" s="299"/>
      <c r="Z229" s="299"/>
      <c r="AA229" s="299"/>
      <c r="AB229" s="299"/>
      <c r="AC229" s="299"/>
      <c r="AD229" s="299"/>
      <c r="AE229" s="299"/>
      <c r="AF229" s="299"/>
      <c r="AG229" s="299"/>
      <c r="AH229" s="299"/>
      <c r="AI229" s="299"/>
      <c r="AJ229" s="299"/>
      <c r="AK229" s="299"/>
      <c r="AL229" s="299"/>
      <c r="AM229" s="299"/>
      <c r="AN229" s="299"/>
      <c r="AO229" s="299"/>
      <c r="AP229" s="299"/>
      <c r="AQ229" s="299"/>
      <c r="AR229" s="299"/>
      <c r="AS229" s="299"/>
      <c r="AT229" s="299"/>
      <c r="AU229" s="299"/>
      <c r="AV229" s="299"/>
      <c r="AW229" s="299"/>
      <c r="AX229" s="299"/>
      <c r="AY229" s="299"/>
      <c r="AZ229" s="299"/>
      <c r="BA229" s="299"/>
      <c r="BB229" s="299"/>
      <c r="BC229" s="299"/>
      <c r="BD229" s="299"/>
      <c r="BE229" s="299"/>
      <c r="BF229" s="299"/>
      <c r="BG229" s="299"/>
      <c r="BH229" s="299"/>
      <c r="BI229" s="299"/>
      <c r="BJ229" s="299"/>
      <c r="BK229" s="299"/>
      <c r="BL229" s="299"/>
      <c r="BM229" s="299"/>
      <c r="BN229" s="299"/>
      <c r="BO229" s="299"/>
      <c r="BP229" s="299"/>
      <c r="BQ229" s="299"/>
      <c r="BR229" s="299"/>
      <c r="BS229" s="299"/>
      <c r="BT229" s="299"/>
      <c r="BU229" s="299"/>
      <c r="BV229" s="299"/>
      <c r="BW229" s="299"/>
      <c r="BX229" s="299"/>
      <c r="BY229" s="299"/>
      <c r="BZ229" s="299"/>
      <c r="CA229" s="299"/>
      <c r="CB229" s="299"/>
      <c r="CC229" s="299"/>
      <c r="CD229" s="299"/>
      <c r="CE229" s="299"/>
      <c r="CF229" s="299"/>
      <c r="CG229" s="299"/>
      <c r="CH229" s="299"/>
      <c r="CI229" s="299"/>
      <c r="CJ229" s="299"/>
      <c r="CK229" s="299"/>
      <c r="CL229" s="299"/>
      <c r="CM229" s="299"/>
      <c r="CN229" s="299"/>
      <c r="CO229" s="299"/>
      <c r="CP229" s="299"/>
      <c r="CQ229" s="299"/>
      <c r="CR229" s="299"/>
      <c r="CS229" s="299"/>
      <c r="CT229" s="299"/>
      <c r="CU229" s="299"/>
      <c r="CV229" s="299"/>
      <c r="CW229" s="299"/>
      <c r="CX229" s="299"/>
      <c r="CY229" s="299"/>
      <c r="CZ229" s="299"/>
      <c r="DA229" s="299"/>
      <c r="DB229" s="299"/>
      <c r="DC229" s="299"/>
      <c r="DD229" s="299"/>
      <c r="DE229" s="299"/>
      <c r="DF229" s="299"/>
      <c r="DG229" s="299"/>
      <c r="DH229" s="299"/>
      <c r="DI229" s="299"/>
      <c r="DJ229" s="299"/>
      <c r="DK229" s="299"/>
      <c r="DL229" s="299"/>
      <c r="DM229" s="299"/>
      <c r="DN229" s="299"/>
      <c r="DO229" s="299"/>
      <c r="DP229" s="299"/>
      <c r="DQ229" s="299"/>
      <c r="DR229" s="299"/>
      <c r="DS229" s="299"/>
      <c r="DT229" s="299"/>
      <c r="DU229" s="299"/>
      <c r="DV229" s="299"/>
      <c r="DW229" s="299"/>
      <c r="DX229" s="299"/>
      <c r="DY229" s="299"/>
      <c r="DZ229" s="299"/>
      <c r="EA229" s="299"/>
      <c r="EB229" s="299"/>
      <c r="EC229" s="299"/>
      <c r="ED229" s="299"/>
      <c r="EE229" s="299"/>
      <c r="EF229" s="299"/>
      <c r="EG229" s="299"/>
      <c r="EH229" s="299"/>
      <c r="EI229" s="299"/>
      <c r="EJ229" s="299"/>
      <c r="EK229" s="299"/>
      <c r="EL229" s="299"/>
      <c r="EM229" s="299"/>
      <c r="EQ229" s="288"/>
      <c r="ER229" s="288"/>
      <c r="ES229" s="288"/>
      <c r="ET229" s="288"/>
      <c r="EU229" s="288"/>
      <c r="EV229" s="288"/>
      <c r="EW229" s="288"/>
      <c r="EX229" s="288"/>
      <c r="EY229" s="288"/>
      <c r="EZ229" s="288"/>
      <c r="FA229" s="288"/>
      <c r="FB229" s="288"/>
      <c r="FC229" s="288"/>
      <c r="FD229" s="288"/>
    </row>
    <row r="230" spans="1:160" s="287" customFormat="1" x14ac:dyDescent="0.35">
      <c r="A230" s="285"/>
      <c r="B230" s="285"/>
      <c r="C230" s="299"/>
      <c r="D230" s="299"/>
      <c r="E230" s="299"/>
      <c r="F230" s="299"/>
      <c r="G230" s="299"/>
      <c r="H230" s="299"/>
      <c r="I230" s="299"/>
      <c r="J230" s="299"/>
      <c r="K230" s="299"/>
      <c r="L230" s="299"/>
      <c r="M230" s="299"/>
      <c r="N230" s="299"/>
      <c r="O230" s="299"/>
      <c r="P230" s="299"/>
      <c r="Q230" s="299"/>
      <c r="R230" s="299"/>
      <c r="S230" s="299"/>
      <c r="T230" s="299"/>
      <c r="U230" s="299"/>
      <c r="V230" s="299"/>
      <c r="W230" s="299"/>
      <c r="X230" s="299"/>
      <c r="Y230" s="299"/>
      <c r="Z230" s="299"/>
      <c r="AA230" s="299"/>
      <c r="AB230" s="299"/>
      <c r="AC230" s="299"/>
      <c r="AD230" s="299"/>
      <c r="AE230" s="299"/>
      <c r="AF230" s="299"/>
      <c r="AG230" s="299"/>
      <c r="AH230" s="299"/>
      <c r="AI230" s="299"/>
      <c r="AJ230" s="299"/>
      <c r="AK230" s="299"/>
      <c r="AL230" s="299"/>
      <c r="AM230" s="299"/>
      <c r="AN230" s="299"/>
      <c r="AO230" s="299"/>
      <c r="AP230" s="299"/>
      <c r="AQ230" s="299"/>
      <c r="AR230" s="299"/>
      <c r="AS230" s="299"/>
      <c r="AT230" s="299"/>
      <c r="AU230" s="299"/>
      <c r="AV230" s="299"/>
      <c r="AW230" s="299"/>
      <c r="AX230" s="299"/>
      <c r="AY230" s="299"/>
      <c r="AZ230" s="299"/>
      <c r="BA230" s="299"/>
      <c r="BB230" s="299"/>
      <c r="BC230" s="299"/>
      <c r="BD230" s="299"/>
      <c r="BE230" s="299"/>
      <c r="BF230" s="299"/>
      <c r="BG230" s="299"/>
      <c r="BH230" s="299"/>
      <c r="BI230" s="299"/>
      <c r="BJ230" s="299"/>
      <c r="BK230" s="299"/>
      <c r="BL230" s="299"/>
      <c r="BM230" s="299"/>
      <c r="BN230" s="299"/>
      <c r="BO230" s="299"/>
      <c r="BP230" s="299"/>
      <c r="BQ230" s="299"/>
      <c r="BR230" s="299"/>
      <c r="BS230" s="299"/>
      <c r="BT230" s="299"/>
      <c r="BU230" s="299"/>
      <c r="BV230" s="299"/>
      <c r="BW230" s="299"/>
      <c r="BX230" s="299"/>
      <c r="BY230" s="299"/>
      <c r="BZ230" s="299"/>
      <c r="CA230" s="299"/>
      <c r="CB230" s="299"/>
      <c r="CC230" s="299"/>
      <c r="CD230" s="299"/>
      <c r="CE230" s="299"/>
      <c r="CF230" s="299"/>
      <c r="CG230" s="299"/>
      <c r="CH230" s="299"/>
      <c r="CI230" s="299"/>
      <c r="CJ230" s="299"/>
      <c r="CK230" s="299"/>
      <c r="CL230" s="299"/>
      <c r="CM230" s="299"/>
      <c r="CN230" s="299"/>
      <c r="CO230" s="299"/>
      <c r="CP230" s="299"/>
      <c r="CQ230" s="299"/>
      <c r="CR230" s="299"/>
      <c r="CS230" s="299"/>
      <c r="CT230" s="299"/>
      <c r="CU230" s="299"/>
      <c r="CV230" s="299"/>
      <c r="CW230" s="299"/>
      <c r="CX230" s="299"/>
      <c r="CY230" s="299"/>
      <c r="CZ230" s="299"/>
      <c r="DA230" s="299"/>
      <c r="DB230" s="299"/>
      <c r="DC230" s="299"/>
      <c r="DD230" s="299"/>
      <c r="DE230" s="299"/>
      <c r="DF230" s="299"/>
      <c r="DG230" s="299"/>
      <c r="DH230" s="299"/>
      <c r="DI230" s="299"/>
      <c r="DJ230" s="299"/>
      <c r="DK230" s="299"/>
      <c r="DL230" s="299"/>
      <c r="DM230" s="299"/>
      <c r="DN230" s="299"/>
      <c r="DO230" s="299"/>
      <c r="DP230" s="299"/>
      <c r="DQ230" s="299"/>
      <c r="DR230" s="299"/>
      <c r="DS230" s="299"/>
      <c r="DT230" s="299"/>
      <c r="DU230" s="299"/>
      <c r="DV230" s="299"/>
      <c r="DW230" s="299"/>
      <c r="DX230" s="299"/>
      <c r="DY230" s="299"/>
      <c r="DZ230" s="299"/>
      <c r="EA230" s="299"/>
      <c r="EB230" s="299"/>
      <c r="EC230" s="299"/>
      <c r="ED230" s="299"/>
      <c r="EE230" s="299"/>
      <c r="EF230" s="299"/>
      <c r="EG230" s="299"/>
      <c r="EH230" s="299"/>
      <c r="EI230" s="299"/>
      <c r="EJ230" s="299"/>
      <c r="EK230" s="299"/>
      <c r="EL230" s="299"/>
      <c r="EM230" s="299"/>
      <c r="EQ230" s="288"/>
      <c r="ER230" s="288"/>
      <c r="ES230" s="288"/>
      <c r="ET230" s="288"/>
      <c r="EU230" s="288"/>
      <c r="EV230" s="288"/>
      <c r="EW230" s="288"/>
      <c r="EX230" s="288"/>
      <c r="EY230" s="288"/>
      <c r="EZ230" s="288"/>
      <c r="FA230" s="288"/>
      <c r="FB230" s="288"/>
      <c r="FC230" s="288"/>
      <c r="FD230" s="288"/>
    </row>
    <row r="231" spans="1:160" s="287" customFormat="1" x14ac:dyDescent="0.35">
      <c r="A231" s="285"/>
      <c r="B231" s="285"/>
      <c r="C231" s="299"/>
      <c r="D231" s="299"/>
      <c r="E231" s="299"/>
      <c r="F231" s="299"/>
      <c r="G231" s="299"/>
      <c r="H231" s="299"/>
      <c r="I231" s="299"/>
      <c r="J231" s="299"/>
      <c r="K231" s="299"/>
      <c r="L231" s="299"/>
      <c r="M231" s="299"/>
      <c r="N231" s="299"/>
      <c r="O231" s="299"/>
      <c r="P231" s="299"/>
      <c r="Q231" s="299"/>
      <c r="R231" s="299"/>
      <c r="S231" s="299"/>
      <c r="T231" s="299"/>
      <c r="U231" s="299"/>
      <c r="V231" s="299"/>
      <c r="W231" s="299"/>
      <c r="X231" s="299"/>
      <c r="Y231" s="299"/>
      <c r="Z231" s="299"/>
      <c r="AA231" s="299"/>
      <c r="AB231" s="299"/>
      <c r="AC231" s="299"/>
      <c r="AD231" s="299"/>
      <c r="AE231" s="299"/>
      <c r="AF231" s="299"/>
      <c r="AG231" s="299"/>
      <c r="AH231" s="299"/>
      <c r="AI231" s="299"/>
      <c r="AJ231" s="299"/>
      <c r="AK231" s="299"/>
      <c r="AL231" s="299"/>
      <c r="AM231" s="299"/>
      <c r="AN231" s="299"/>
      <c r="AO231" s="299"/>
      <c r="AP231" s="299"/>
      <c r="AQ231" s="299"/>
      <c r="AR231" s="299"/>
      <c r="AS231" s="299"/>
      <c r="AT231" s="299"/>
      <c r="AU231" s="299"/>
      <c r="AV231" s="299"/>
      <c r="AW231" s="299"/>
      <c r="AX231" s="299"/>
      <c r="AY231" s="299"/>
      <c r="AZ231" s="299"/>
      <c r="BA231" s="299"/>
      <c r="BB231" s="299"/>
      <c r="BC231" s="299"/>
      <c r="BD231" s="299"/>
      <c r="BE231" s="299"/>
      <c r="BF231" s="299"/>
      <c r="BG231" s="299"/>
      <c r="BH231" s="299"/>
      <c r="BI231" s="299"/>
      <c r="BJ231" s="299"/>
      <c r="BK231" s="299"/>
      <c r="BL231" s="299"/>
      <c r="BM231" s="299"/>
      <c r="BN231" s="299"/>
      <c r="BO231" s="299"/>
      <c r="BP231" s="299"/>
      <c r="BQ231" s="299"/>
      <c r="BR231" s="299"/>
      <c r="BS231" s="299"/>
      <c r="BT231" s="299"/>
      <c r="BU231" s="299"/>
      <c r="BV231" s="299"/>
      <c r="BW231" s="299"/>
      <c r="BX231" s="299"/>
      <c r="BY231" s="299"/>
      <c r="BZ231" s="299"/>
      <c r="CA231" s="299"/>
      <c r="CB231" s="299"/>
      <c r="CC231" s="299"/>
      <c r="CD231" s="299"/>
      <c r="CE231" s="299"/>
      <c r="CF231" s="299"/>
      <c r="CG231" s="299"/>
      <c r="CH231" s="299"/>
      <c r="CI231" s="299"/>
      <c r="CJ231" s="299"/>
      <c r="CK231" s="299"/>
      <c r="CL231" s="299"/>
      <c r="CM231" s="299"/>
      <c r="CN231" s="299"/>
      <c r="CO231" s="299"/>
      <c r="CP231" s="299"/>
      <c r="CQ231" s="299"/>
      <c r="CR231" s="299"/>
      <c r="CS231" s="299"/>
      <c r="CT231" s="299"/>
      <c r="CU231" s="299"/>
      <c r="CV231" s="299"/>
      <c r="CW231" s="299"/>
      <c r="CX231" s="299"/>
      <c r="CY231" s="299"/>
      <c r="CZ231" s="299"/>
      <c r="DA231" s="299"/>
      <c r="DB231" s="299"/>
      <c r="DC231" s="299"/>
      <c r="DD231" s="299"/>
      <c r="DE231" s="299"/>
      <c r="DF231" s="299"/>
      <c r="DG231" s="299"/>
      <c r="DH231" s="299"/>
      <c r="DI231" s="299"/>
      <c r="DJ231" s="299"/>
      <c r="DK231" s="299"/>
      <c r="DL231" s="299"/>
      <c r="DM231" s="299"/>
      <c r="DN231" s="299"/>
      <c r="DO231" s="299"/>
      <c r="DP231" s="299"/>
      <c r="DQ231" s="299"/>
      <c r="DR231" s="299"/>
      <c r="DS231" s="299"/>
      <c r="DT231" s="299"/>
      <c r="DU231" s="299"/>
      <c r="DV231" s="299"/>
      <c r="DW231" s="299"/>
      <c r="DX231" s="299"/>
      <c r="DY231" s="299"/>
      <c r="DZ231" s="299"/>
      <c r="EA231" s="299"/>
      <c r="EB231" s="299"/>
      <c r="EC231" s="299"/>
      <c r="ED231" s="299"/>
      <c r="EE231" s="299"/>
      <c r="EF231" s="299"/>
      <c r="EG231" s="299"/>
      <c r="EH231" s="299"/>
      <c r="EI231" s="299"/>
      <c r="EJ231" s="299"/>
      <c r="EK231" s="299"/>
      <c r="EL231" s="299"/>
      <c r="EM231" s="299"/>
      <c r="EQ231" s="288"/>
      <c r="ER231" s="288"/>
      <c r="ES231" s="288"/>
      <c r="ET231" s="288"/>
      <c r="EU231" s="288"/>
      <c r="EV231" s="288"/>
      <c r="EW231" s="288"/>
      <c r="EX231" s="288"/>
      <c r="EY231" s="288"/>
      <c r="EZ231" s="288"/>
      <c r="FA231" s="288"/>
      <c r="FB231" s="288"/>
      <c r="FC231" s="288"/>
      <c r="FD231" s="288"/>
    </row>
    <row r="232" spans="1:160" s="287" customFormat="1" x14ac:dyDescent="0.35">
      <c r="A232" s="285"/>
      <c r="B232" s="285"/>
      <c r="C232" s="299"/>
      <c r="D232" s="299"/>
      <c r="E232" s="299"/>
      <c r="F232" s="299"/>
      <c r="G232" s="299"/>
      <c r="H232" s="299"/>
      <c r="I232" s="299"/>
      <c r="J232" s="299"/>
      <c r="K232" s="299"/>
      <c r="L232" s="299"/>
      <c r="M232" s="299"/>
      <c r="N232" s="299"/>
      <c r="O232" s="299"/>
      <c r="P232" s="299"/>
      <c r="Q232" s="299"/>
      <c r="R232" s="299"/>
      <c r="S232" s="299"/>
      <c r="T232" s="299"/>
      <c r="U232" s="299"/>
      <c r="V232" s="299"/>
      <c r="W232" s="299"/>
      <c r="X232" s="299"/>
      <c r="Y232" s="299"/>
      <c r="Z232" s="299"/>
      <c r="AA232" s="299"/>
      <c r="AB232" s="299"/>
      <c r="AC232" s="299"/>
      <c r="AD232" s="299"/>
      <c r="AE232" s="299"/>
      <c r="AF232" s="299"/>
      <c r="AG232" s="299"/>
      <c r="AH232" s="299"/>
      <c r="AI232" s="299"/>
      <c r="AJ232" s="299"/>
      <c r="AK232" s="299"/>
      <c r="AL232" s="299"/>
      <c r="AM232" s="299"/>
      <c r="AN232" s="299"/>
      <c r="AO232" s="299"/>
      <c r="AP232" s="299"/>
      <c r="AQ232" s="299"/>
      <c r="AR232" s="299"/>
      <c r="AS232" s="299"/>
      <c r="AT232" s="299"/>
      <c r="AU232" s="299"/>
      <c r="AV232" s="299"/>
      <c r="AW232" s="299"/>
      <c r="AX232" s="299"/>
      <c r="AY232" s="299"/>
      <c r="AZ232" s="299"/>
      <c r="BA232" s="299"/>
      <c r="BB232" s="299"/>
      <c r="BC232" s="299"/>
      <c r="BD232" s="299"/>
      <c r="BE232" s="299"/>
      <c r="BF232" s="299"/>
      <c r="BG232" s="299"/>
      <c r="BH232" s="299"/>
      <c r="BI232" s="299"/>
      <c r="BJ232" s="299"/>
      <c r="BK232" s="299"/>
      <c r="BL232" s="299"/>
      <c r="BM232" s="299"/>
      <c r="BN232" s="299"/>
      <c r="BO232" s="299"/>
      <c r="BP232" s="299"/>
      <c r="BQ232" s="299"/>
      <c r="BR232" s="299"/>
      <c r="BS232" s="299"/>
      <c r="BT232" s="299"/>
      <c r="BU232" s="299"/>
      <c r="BV232" s="299"/>
      <c r="BW232" s="299"/>
      <c r="BX232" s="299"/>
      <c r="BY232" s="299"/>
      <c r="BZ232" s="299"/>
      <c r="CA232" s="299"/>
      <c r="CB232" s="299"/>
      <c r="CC232" s="299"/>
      <c r="CD232" s="299"/>
      <c r="CE232" s="299"/>
      <c r="CF232" s="299"/>
      <c r="CG232" s="299"/>
      <c r="CH232" s="299"/>
      <c r="CI232" s="299"/>
      <c r="CJ232" s="299"/>
      <c r="CK232" s="299"/>
      <c r="CL232" s="299"/>
      <c r="CM232" s="299"/>
      <c r="CN232" s="299"/>
      <c r="CO232" s="299"/>
      <c r="CP232" s="299"/>
      <c r="CQ232" s="299"/>
      <c r="CR232" s="299"/>
      <c r="CS232" s="299"/>
      <c r="CT232" s="299"/>
      <c r="CU232" s="299"/>
      <c r="CV232" s="299"/>
      <c r="CW232" s="299"/>
      <c r="CX232" s="299"/>
      <c r="CY232" s="299"/>
      <c r="CZ232" s="299"/>
      <c r="DA232" s="299"/>
      <c r="DB232" s="299"/>
      <c r="DC232" s="299"/>
      <c r="DD232" s="299"/>
      <c r="DE232" s="299"/>
      <c r="DF232" s="299"/>
      <c r="DG232" s="299"/>
      <c r="DH232" s="299"/>
      <c r="DI232" s="299"/>
      <c r="DJ232" s="299"/>
      <c r="DK232" s="299"/>
      <c r="DL232" s="299"/>
      <c r="DM232" s="299"/>
      <c r="DN232" s="299"/>
      <c r="DO232" s="299"/>
      <c r="DP232" s="299"/>
      <c r="DQ232" s="299"/>
      <c r="DR232" s="299"/>
      <c r="DS232" s="299"/>
      <c r="DT232" s="299"/>
      <c r="DU232" s="299"/>
      <c r="DV232" s="299"/>
      <c r="DW232" s="299"/>
      <c r="DX232" s="299"/>
      <c r="DY232" s="299"/>
      <c r="DZ232" s="299"/>
      <c r="EA232" s="299"/>
      <c r="EB232" s="299"/>
      <c r="EC232" s="299"/>
      <c r="ED232" s="299"/>
      <c r="EE232" s="299"/>
      <c r="EF232" s="299"/>
      <c r="EG232" s="299"/>
      <c r="EH232" s="299"/>
      <c r="EI232" s="299"/>
      <c r="EJ232" s="299"/>
      <c r="EK232" s="299"/>
      <c r="EL232" s="299"/>
      <c r="EM232" s="299"/>
      <c r="EQ232" s="288"/>
      <c r="ER232" s="288"/>
      <c r="ES232" s="288"/>
      <c r="ET232" s="288"/>
      <c r="EU232" s="288"/>
      <c r="EV232" s="288"/>
      <c r="EW232" s="288"/>
      <c r="EX232" s="288"/>
      <c r="EY232" s="288"/>
      <c r="EZ232" s="288"/>
      <c r="FA232" s="288"/>
      <c r="FB232" s="288"/>
      <c r="FC232" s="288"/>
      <c r="FD232" s="288"/>
    </row>
    <row r="233" spans="1:160" s="287" customFormat="1" x14ac:dyDescent="0.35">
      <c r="A233" s="285"/>
      <c r="B233" s="285"/>
      <c r="C233" s="299"/>
      <c r="D233" s="299"/>
      <c r="E233" s="299"/>
      <c r="F233" s="299"/>
      <c r="G233" s="299"/>
      <c r="H233" s="299"/>
      <c r="I233" s="299"/>
      <c r="J233" s="299"/>
      <c r="K233" s="299"/>
      <c r="L233" s="299"/>
      <c r="M233" s="299"/>
      <c r="N233" s="299"/>
      <c r="O233" s="299"/>
      <c r="P233" s="299"/>
      <c r="Q233" s="299"/>
      <c r="R233" s="299"/>
      <c r="S233" s="299"/>
      <c r="T233" s="299"/>
      <c r="U233" s="299"/>
      <c r="V233" s="299"/>
      <c r="W233" s="299"/>
      <c r="X233" s="299"/>
      <c r="Y233" s="299"/>
      <c r="Z233" s="299"/>
      <c r="AA233" s="299"/>
      <c r="AB233" s="299"/>
      <c r="AC233" s="299"/>
      <c r="AD233" s="299"/>
      <c r="AE233" s="299"/>
      <c r="AF233" s="299"/>
      <c r="AG233" s="299"/>
      <c r="AH233" s="299"/>
      <c r="AI233" s="299"/>
      <c r="AJ233" s="299"/>
      <c r="AK233" s="299"/>
      <c r="AL233" s="299"/>
      <c r="AM233" s="299"/>
      <c r="AN233" s="299"/>
      <c r="AO233" s="299"/>
      <c r="AP233" s="299"/>
      <c r="AQ233" s="299"/>
      <c r="AR233" s="299"/>
      <c r="AS233" s="299"/>
      <c r="AT233" s="299"/>
      <c r="AU233" s="299"/>
      <c r="AV233" s="299"/>
      <c r="AW233" s="299"/>
      <c r="AX233" s="299"/>
      <c r="AY233" s="299"/>
      <c r="AZ233" s="299"/>
      <c r="BA233" s="299"/>
      <c r="BB233" s="299"/>
      <c r="BC233" s="299"/>
      <c r="BD233" s="299"/>
      <c r="BE233" s="299"/>
      <c r="BF233" s="299"/>
      <c r="BG233" s="299"/>
      <c r="BH233" s="299"/>
      <c r="BI233" s="299"/>
      <c r="BJ233" s="299"/>
      <c r="BK233" s="299"/>
      <c r="BL233" s="299"/>
      <c r="BM233" s="299"/>
      <c r="BN233" s="299"/>
      <c r="BO233" s="299"/>
      <c r="BP233" s="299"/>
      <c r="BQ233" s="299"/>
      <c r="BR233" s="299"/>
      <c r="BS233" s="299"/>
      <c r="BT233" s="299"/>
      <c r="BU233" s="299"/>
      <c r="BV233" s="299"/>
      <c r="BW233" s="299"/>
      <c r="BX233" s="299"/>
      <c r="BY233" s="299"/>
      <c r="BZ233" s="299"/>
      <c r="CA233" s="299"/>
      <c r="CB233" s="299"/>
      <c r="CC233" s="299"/>
      <c r="CD233" s="299"/>
      <c r="CE233" s="299"/>
      <c r="CF233" s="299"/>
      <c r="CG233" s="299"/>
      <c r="CH233" s="299"/>
      <c r="CI233" s="299"/>
      <c r="CJ233" s="299"/>
      <c r="CK233" s="299"/>
      <c r="CL233" s="299"/>
      <c r="CM233" s="299"/>
      <c r="CN233" s="299"/>
      <c r="CO233" s="299"/>
      <c r="CP233" s="299"/>
      <c r="CQ233" s="299"/>
      <c r="CR233" s="299"/>
      <c r="CS233" s="299"/>
      <c r="CT233" s="299"/>
      <c r="CU233" s="299"/>
      <c r="CV233" s="299"/>
      <c r="CW233" s="299"/>
      <c r="CX233" s="299"/>
      <c r="CY233" s="299"/>
      <c r="CZ233" s="299"/>
      <c r="DA233" s="299"/>
      <c r="DB233" s="299"/>
      <c r="DC233" s="299"/>
      <c r="DD233" s="299"/>
      <c r="DE233" s="299"/>
      <c r="DF233" s="299"/>
      <c r="DG233" s="299"/>
      <c r="DH233" s="299"/>
      <c r="DI233" s="299"/>
      <c r="DJ233" s="299"/>
      <c r="DK233" s="299"/>
      <c r="DL233" s="299"/>
      <c r="DM233" s="299"/>
      <c r="DN233" s="299"/>
      <c r="DO233" s="299"/>
      <c r="DP233" s="299"/>
      <c r="DQ233" s="299"/>
      <c r="DR233" s="299"/>
      <c r="DS233" s="299"/>
      <c r="DT233" s="299"/>
      <c r="DU233" s="299"/>
      <c r="DV233" s="299"/>
      <c r="DW233" s="299"/>
      <c r="DX233" s="299"/>
      <c r="DY233" s="299"/>
      <c r="DZ233" s="299"/>
      <c r="EA233" s="299"/>
      <c r="EB233" s="299"/>
      <c r="EC233" s="299"/>
      <c r="ED233" s="299"/>
      <c r="EE233" s="299"/>
      <c r="EF233" s="299"/>
      <c r="EG233" s="299"/>
      <c r="EH233" s="299"/>
      <c r="EI233" s="299"/>
      <c r="EJ233" s="299"/>
      <c r="EK233" s="299"/>
      <c r="EL233" s="299"/>
      <c r="EM233" s="299"/>
      <c r="EQ233" s="288"/>
      <c r="ER233" s="288"/>
      <c r="ES233" s="288"/>
      <c r="ET233" s="288"/>
      <c r="EU233" s="288"/>
      <c r="EV233" s="288"/>
      <c r="EW233" s="288"/>
      <c r="EX233" s="288"/>
      <c r="EY233" s="288"/>
      <c r="EZ233" s="288"/>
      <c r="FA233" s="288"/>
      <c r="FB233" s="288"/>
      <c r="FC233" s="288"/>
      <c r="FD233" s="288"/>
    </row>
    <row r="234" spans="1:160" s="287" customFormat="1" x14ac:dyDescent="0.35">
      <c r="A234" s="285"/>
      <c r="B234" s="285"/>
      <c r="C234" s="299"/>
      <c r="D234" s="299"/>
      <c r="E234" s="299"/>
      <c r="F234" s="299"/>
      <c r="G234" s="299"/>
      <c r="H234" s="299"/>
      <c r="I234" s="299"/>
      <c r="J234" s="299"/>
      <c r="K234" s="299"/>
      <c r="L234" s="299"/>
      <c r="M234" s="299"/>
      <c r="N234" s="299"/>
      <c r="O234" s="299"/>
      <c r="P234" s="299"/>
      <c r="Q234" s="299"/>
      <c r="R234" s="299"/>
      <c r="S234" s="299"/>
      <c r="T234" s="299"/>
      <c r="U234" s="299"/>
      <c r="V234" s="299"/>
      <c r="W234" s="299"/>
      <c r="X234" s="299"/>
      <c r="Y234" s="299"/>
      <c r="Z234" s="299"/>
      <c r="AA234" s="299"/>
      <c r="AB234" s="299"/>
      <c r="AC234" s="299"/>
      <c r="AD234" s="299"/>
      <c r="AE234" s="299"/>
      <c r="AF234" s="299"/>
      <c r="AG234" s="299"/>
      <c r="AH234" s="299"/>
      <c r="AI234" s="299"/>
      <c r="AJ234" s="299"/>
      <c r="AK234" s="299"/>
      <c r="AL234" s="299"/>
      <c r="AM234" s="299"/>
      <c r="AN234" s="299"/>
      <c r="AO234" s="299"/>
      <c r="AP234" s="299"/>
      <c r="AQ234" s="299"/>
      <c r="AR234" s="299"/>
      <c r="AS234" s="299"/>
      <c r="AT234" s="299"/>
      <c r="AU234" s="299"/>
      <c r="AV234" s="299"/>
      <c r="AW234" s="299"/>
      <c r="AX234" s="299"/>
      <c r="AY234" s="299"/>
      <c r="AZ234" s="299"/>
      <c r="BA234" s="299"/>
      <c r="BB234" s="299"/>
      <c r="BC234" s="299"/>
      <c r="BD234" s="299"/>
      <c r="BE234" s="299"/>
      <c r="BF234" s="299"/>
      <c r="BG234" s="299"/>
      <c r="BH234" s="299"/>
      <c r="BI234" s="299"/>
      <c r="BJ234" s="299"/>
      <c r="BK234" s="299"/>
      <c r="BL234" s="299"/>
      <c r="BM234" s="299"/>
      <c r="BN234" s="299"/>
      <c r="BO234" s="299"/>
      <c r="BP234" s="299"/>
      <c r="BQ234" s="299"/>
      <c r="BR234" s="299"/>
      <c r="BS234" s="299"/>
      <c r="BT234" s="299"/>
      <c r="BU234" s="299"/>
      <c r="BV234" s="299"/>
      <c r="BW234" s="299"/>
      <c r="BX234" s="299"/>
      <c r="BY234" s="299"/>
      <c r="BZ234" s="299"/>
      <c r="CA234" s="299"/>
      <c r="CB234" s="299"/>
      <c r="CC234" s="299"/>
      <c r="CD234" s="299"/>
      <c r="CE234" s="299"/>
      <c r="CF234" s="299"/>
      <c r="CG234" s="299"/>
      <c r="CH234" s="299"/>
      <c r="CI234" s="299"/>
      <c r="CJ234" s="299"/>
      <c r="CK234" s="299"/>
      <c r="CL234" s="299"/>
      <c r="CM234" s="299"/>
      <c r="CN234" s="299"/>
      <c r="CO234" s="299"/>
      <c r="CP234" s="299"/>
      <c r="CQ234" s="299"/>
      <c r="CR234" s="299"/>
      <c r="CS234" s="299"/>
      <c r="CT234" s="299"/>
      <c r="CU234" s="299"/>
      <c r="CV234" s="299"/>
      <c r="CW234" s="299"/>
      <c r="CX234" s="299"/>
      <c r="CY234" s="299"/>
      <c r="CZ234" s="299"/>
      <c r="DA234" s="299"/>
      <c r="DB234" s="299"/>
      <c r="DC234" s="299"/>
      <c r="DD234" s="299"/>
      <c r="DE234" s="299"/>
      <c r="DF234" s="299"/>
      <c r="DG234" s="299"/>
      <c r="DH234" s="299"/>
      <c r="DI234" s="299"/>
      <c r="DJ234" s="299"/>
      <c r="DK234" s="299"/>
      <c r="DL234" s="299"/>
      <c r="DM234" s="299"/>
      <c r="DN234" s="299"/>
      <c r="DO234" s="299"/>
      <c r="DP234" s="299"/>
      <c r="DQ234" s="299"/>
      <c r="DR234" s="299"/>
      <c r="DS234" s="299"/>
      <c r="DT234" s="299"/>
      <c r="DU234" s="299"/>
      <c r="DV234" s="299"/>
      <c r="DW234" s="299"/>
      <c r="DX234" s="299"/>
      <c r="DY234" s="299"/>
      <c r="DZ234" s="299"/>
      <c r="EA234" s="299"/>
      <c r="EB234" s="299"/>
      <c r="EC234" s="299"/>
      <c r="ED234" s="299"/>
      <c r="EE234" s="299"/>
      <c r="EF234" s="299"/>
      <c r="EG234" s="299"/>
      <c r="EH234" s="299"/>
      <c r="EI234" s="299"/>
      <c r="EJ234" s="299"/>
      <c r="EK234" s="299"/>
      <c r="EL234" s="299"/>
      <c r="EM234" s="299"/>
      <c r="EQ234" s="288"/>
      <c r="ER234" s="288"/>
      <c r="ES234" s="288"/>
      <c r="ET234" s="288"/>
      <c r="EU234" s="288"/>
      <c r="EV234" s="288"/>
      <c r="EW234" s="288"/>
      <c r="EX234" s="288"/>
      <c r="EY234" s="288"/>
      <c r="EZ234" s="288"/>
      <c r="FA234" s="288"/>
      <c r="FB234" s="288"/>
      <c r="FC234" s="288"/>
      <c r="FD234" s="288"/>
    </row>
    <row r="235" spans="1:160" s="287" customFormat="1" x14ac:dyDescent="0.35">
      <c r="A235" s="285"/>
      <c r="B235" s="285"/>
      <c r="C235" s="299"/>
      <c r="D235" s="299"/>
      <c r="E235" s="299"/>
      <c r="F235" s="299"/>
      <c r="G235" s="299"/>
      <c r="H235" s="299"/>
      <c r="I235" s="299"/>
      <c r="J235" s="299"/>
      <c r="K235" s="299"/>
      <c r="L235" s="299"/>
      <c r="M235" s="299"/>
      <c r="N235" s="299"/>
      <c r="O235" s="299"/>
      <c r="P235" s="299"/>
      <c r="Q235" s="299"/>
      <c r="R235" s="299"/>
      <c r="S235" s="299"/>
      <c r="T235" s="299"/>
      <c r="U235" s="299"/>
      <c r="V235" s="299"/>
      <c r="W235" s="299"/>
      <c r="X235" s="299"/>
      <c r="Y235" s="299"/>
      <c r="Z235" s="299"/>
      <c r="AA235" s="299"/>
      <c r="AB235" s="299"/>
      <c r="AC235" s="299"/>
      <c r="AD235" s="299"/>
      <c r="AE235" s="299"/>
      <c r="AF235" s="299"/>
      <c r="AG235" s="299"/>
      <c r="AH235" s="299"/>
      <c r="AI235" s="299"/>
      <c r="AJ235" s="299"/>
      <c r="AK235" s="299"/>
      <c r="AL235" s="299"/>
      <c r="AM235" s="299"/>
      <c r="AN235" s="299"/>
      <c r="AO235" s="299"/>
      <c r="AP235" s="299"/>
      <c r="AQ235" s="299"/>
      <c r="AR235" s="299"/>
      <c r="AS235" s="299"/>
      <c r="AT235" s="299"/>
      <c r="AU235" s="299"/>
      <c r="AV235" s="299"/>
      <c r="AW235" s="299"/>
      <c r="AX235" s="299"/>
      <c r="AY235" s="299"/>
      <c r="AZ235" s="299"/>
      <c r="BA235" s="299"/>
      <c r="BB235" s="299"/>
      <c r="BC235" s="299"/>
      <c r="BD235" s="299"/>
      <c r="BE235" s="299"/>
      <c r="BF235" s="299"/>
      <c r="BG235" s="299"/>
      <c r="BH235" s="299"/>
      <c r="BI235" s="299"/>
      <c r="BJ235" s="299"/>
      <c r="BK235" s="299"/>
      <c r="BL235" s="299"/>
      <c r="BM235" s="299"/>
      <c r="BN235" s="299"/>
      <c r="BO235" s="299"/>
      <c r="BP235" s="299"/>
      <c r="BQ235" s="299"/>
      <c r="BR235" s="299"/>
      <c r="BS235" s="299"/>
      <c r="BT235" s="299"/>
      <c r="BU235" s="299"/>
      <c r="BV235" s="299"/>
      <c r="BW235" s="299"/>
      <c r="BX235" s="299"/>
      <c r="BY235" s="299"/>
      <c r="BZ235" s="299"/>
      <c r="CA235" s="299"/>
      <c r="CB235" s="299"/>
      <c r="CC235" s="299"/>
      <c r="CD235" s="299"/>
      <c r="CE235" s="299"/>
      <c r="CF235" s="299"/>
      <c r="CG235" s="299"/>
      <c r="CH235" s="299"/>
      <c r="CI235" s="299"/>
      <c r="CJ235" s="299"/>
      <c r="CK235" s="299"/>
      <c r="CL235" s="299"/>
      <c r="CM235" s="299"/>
      <c r="CN235" s="299"/>
      <c r="CO235" s="299"/>
      <c r="CP235" s="299"/>
      <c r="CQ235" s="299"/>
      <c r="CR235" s="299"/>
      <c r="CS235" s="299"/>
      <c r="CT235" s="299"/>
      <c r="CU235" s="299"/>
      <c r="CV235" s="299"/>
      <c r="CW235" s="299"/>
      <c r="CX235" s="299"/>
      <c r="CY235" s="299"/>
      <c r="CZ235" s="299"/>
      <c r="DA235" s="299"/>
      <c r="DB235" s="299"/>
      <c r="DC235" s="299"/>
      <c r="DD235" s="299"/>
      <c r="DE235" s="299"/>
      <c r="DF235" s="299"/>
      <c r="DG235" s="299"/>
      <c r="DH235" s="299"/>
      <c r="DI235" s="299"/>
      <c r="DJ235" s="299"/>
      <c r="DK235" s="299"/>
      <c r="DL235" s="299"/>
      <c r="DM235" s="299"/>
      <c r="DN235" s="299"/>
      <c r="DO235" s="299"/>
      <c r="DP235" s="299"/>
      <c r="DQ235" s="299"/>
      <c r="DR235" s="299"/>
      <c r="DS235" s="299"/>
      <c r="DT235" s="299"/>
      <c r="DU235" s="299"/>
      <c r="DV235" s="299"/>
      <c r="DW235" s="299"/>
      <c r="DX235" s="299"/>
      <c r="DY235" s="299"/>
      <c r="DZ235" s="299"/>
      <c r="EA235" s="299"/>
      <c r="EB235" s="299"/>
      <c r="EC235" s="299"/>
      <c r="ED235" s="299"/>
      <c r="EE235" s="299"/>
      <c r="EF235" s="299"/>
      <c r="EG235" s="299"/>
      <c r="EH235" s="299"/>
      <c r="EI235" s="299"/>
      <c r="EJ235" s="299"/>
      <c r="EK235" s="299"/>
      <c r="EL235" s="299"/>
      <c r="EM235" s="299"/>
      <c r="EQ235" s="288"/>
      <c r="ER235" s="288"/>
      <c r="ES235" s="288"/>
      <c r="ET235" s="288"/>
      <c r="EU235" s="288"/>
      <c r="EV235" s="288"/>
      <c r="EW235" s="288"/>
      <c r="EX235" s="288"/>
      <c r="EY235" s="288"/>
      <c r="EZ235" s="288"/>
      <c r="FA235" s="288"/>
      <c r="FB235" s="288"/>
      <c r="FC235" s="288"/>
      <c r="FD235" s="288"/>
    </row>
    <row r="236" spans="1:160" s="287" customFormat="1" x14ac:dyDescent="0.35">
      <c r="A236" s="285"/>
      <c r="B236" s="285"/>
      <c r="C236" s="299"/>
      <c r="D236" s="299"/>
      <c r="E236" s="299"/>
      <c r="F236" s="299"/>
      <c r="G236" s="299"/>
      <c r="H236" s="299"/>
      <c r="I236" s="299"/>
      <c r="J236" s="299"/>
      <c r="K236" s="299"/>
      <c r="L236" s="299"/>
      <c r="M236" s="299"/>
      <c r="N236" s="299"/>
      <c r="O236" s="299"/>
      <c r="P236" s="299"/>
      <c r="Q236" s="299"/>
      <c r="R236" s="299"/>
      <c r="S236" s="299"/>
      <c r="T236" s="299"/>
      <c r="U236" s="299"/>
      <c r="V236" s="299"/>
      <c r="W236" s="299"/>
      <c r="X236" s="299"/>
      <c r="Y236" s="299"/>
      <c r="Z236" s="299"/>
      <c r="AA236" s="299"/>
      <c r="AB236" s="299"/>
      <c r="AC236" s="299"/>
      <c r="AD236" s="299"/>
      <c r="AE236" s="299"/>
      <c r="AF236" s="299"/>
      <c r="AG236" s="299"/>
      <c r="AH236" s="299"/>
      <c r="AI236" s="299"/>
      <c r="AJ236" s="299"/>
      <c r="AK236" s="299"/>
      <c r="AL236" s="299"/>
      <c r="AM236" s="299"/>
      <c r="AN236" s="299"/>
      <c r="AO236" s="299"/>
      <c r="AP236" s="299"/>
      <c r="AQ236" s="299"/>
      <c r="AR236" s="299"/>
      <c r="AS236" s="299"/>
      <c r="AT236" s="299"/>
      <c r="AU236" s="299"/>
      <c r="AV236" s="299"/>
      <c r="AW236" s="299"/>
      <c r="AX236" s="299"/>
      <c r="AY236" s="299"/>
      <c r="AZ236" s="299"/>
      <c r="BA236" s="299"/>
      <c r="BB236" s="299"/>
      <c r="BC236" s="299"/>
      <c r="BD236" s="299"/>
      <c r="BE236" s="299"/>
      <c r="BF236" s="299"/>
      <c r="BG236" s="299"/>
      <c r="BH236" s="299"/>
      <c r="BI236" s="299"/>
      <c r="BJ236" s="299"/>
      <c r="BK236" s="299"/>
      <c r="BL236" s="299"/>
      <c r="BM236" s="299"/>
      <c r="BN236" s="299"/>
      <c r="BO236" s="299"/>
      <c r="BP236" s="299"/>
      <c r="BQ236" s="299"/>
      <c r="BR236" s="299"/>
      <c r="BS236" s="299"/>
      <c r="BT236" s="299"/>
      <c r="BU236" s="299"/>
      <c r="BV236" s="299"/>
      <c r="BW236" s="299"/>
      <c r="BX236" s="299"/>
      <c r="BY236" s="299"/>
      <c r="BZ236" s="299"/>
      <c r="CA236" s="299"/>
      <c r="CB236" s="299"/>
      <c r="CC236" s="299"/>
      <c r="CD236" s="299"/>
      <c r="CE236" s="299"/>
      <c r="CF236" s="299"/>
      <c r="CG236" s="299"/>
      <c r="CH236" s="299"/>
      <c r="CI236" s="299"/>
      <c r="CJ236" s="299"/>
      <c r="CK236" s="299"/>
      <c r="CL236" s="299"/>
      <c r="CM236" s="299"/>
      <c r="CN236" s="299"/>
      <c r="CO236" s="299"/>
      <c r="CP236" s="299"/>
      <c r="CQ236" s="299"/>
      <c r="CR236" s="299"/>
      <c r="CS236" s="299"/>
      <c r="CT236" s="299"/>
      <c r="CU236" s="299"/>
      <c r="CV236" s="299"/>
      <c r="CW236" s="299"/>
      <c r="CX236" s="299"/>
      <c r="CY236" s="299"/>
      <c r="CZ236" s="299"/>
      <c r="DA236" s="299"/>
      <c r="DB236" s="299"/>
      <c r="DC236" s="299"/>
      <c r="DD236" s="299"/>
      <c r="DE236" s="299"/>
      <c r="DF236" s="299"/>
      <c r="DG236" s="299"/>
      <c r="DH236" s="299"/>
      <c r="DI236" s="299"/>
      <c r="DJ236" s="299"/>
      <c r="DK236" s="299"/>
      <c r="DL236" s="299"/>
      <c r="DM236" s="299"/>
      <c r="DN236" s="299"/>
      <c r="DO236" s="299"/>
      <c r="DP236" s="299"/>
      <c r="DQ236" s="299"/>
      <c r="DR236" s="299"/>
      <c r="DS236" s="299"/>
      <c r="DT236" s="299"/>
      <c r="DU236" s="299"/>
      <c r="DV236" s="299"/>
      <c r="DW236" s="299"/>
      <c r="DX236" s="299"/>
      <c r="DY236" s="299"/>
      <c r="DZ236" s="299"/>
      <c r="EA236" s="299"/>
      <c r="EB236" s="299"/>
      <c r="EC236" s="299"/>
      <c r="ED236" s="299"/>
      <c r="EE236" s="299"/>
      <c r="EF236" s="299"/>
      <c r="EG236" s="299"/>
      <c r="EH236" s="299"/>
      <c r="EI236" s="299"/>
      <c r="EJ236" s="299"/>
      <c r="EK236" s="299"/>
      <c r="EL236" s="299"/>
      <c r="EM236" s="299"/>
      <c r="EQ236" s="288"/>
      <c r="ER236" s="288"/>
      <c r="ES236" s="288"/>
      <c r="ET236" s="288"/>
      <c r="EU236" s="288"/>
      <c r="EV236" s="288"/>
      <c r="EW236" s="288"/>
      <c r="EX236" s="288"/>
      <c r="EY236" s="288"/>
      <c r="EZ236" s="288"/>
      <c r="FA236" s="288"/>
      <c r="FB236" s="288"/>
      <c r="FC236" s="288"/>
      <c r="FD236" s="288"/>
    </row>
    <row r="237" spans="1:160" s="287" customFormat="1" x14ac:dyDescent="0.35">
      <c r="A237" s="285"/>
      <c r="B237" s="285"/>
      <c r="C237" s="299"/>
      <c r="D237" s="299"/>
      <c r="E237" s="299"/>
      <c r="F237" s="299"/>
      <c r="G237" s="299"/>
      <c r="H237" s="299"/>
      <c r="I237" s="299"/>
      <c r="J237" s="299"/>
      <c r="K237" s="299"/>
      <c r="L237" s="299"/>
      <c r="M237" s="299"/>
      <c r="N237" s="299"/>
      <c r="O237" s="299"/>
      <c r="P237" s="299"/>
      <c r="Q237" s="299"/>
      <c r="R237" s="299"/>
      <c r="S237" s="299"/>
      <c r="T237" s="299"/>
      <c r="U237" s="299"/>
      <c r="V237" s="299"/>
      <c r="W237" s="299"/>
      <c r="X237" s="299"/>
      <c r="Y237" s="299"/>
      <c r="Z237" s="299"/>
      <c r="AA237" s="299"/>
      <c r="AB237" s="299"/>
      <c r="AC237" s="299"/>
      <c r="AD237" s="299"/>
      <c r="AE237" s="299"/>
      <c r="AF237" s="299"/>
      <c r="AG237" s="299"/>
      <c r="AH237" s="299"/>
      <c r="AI237" s="299"/>
      <c r="AJ237" s="299"/>
      <c r="AK237" s="299"/>
      <c r="AL237" s="299"/>
      <c r="AM237" s="299"/>
      <c r="AN237" s="299"/>
      <c r="AO237" s="299"/>
      <c r="AP237" s="299"/>
      <c r="AQ237" s="299"/>
      <c r="AR237" s="299"/>
      <c r="AS237" s="299"/>
      <c r="AT237" s="299"/>
      <c r="AU237" s="299"/>
      <c r="AV237" s="299"/>
      <c r="AW237" s="299"/>
      <c r="AX237" s="299"/>
      <c r="AY237" s="299"/>
      <c r="AZ237" s="299"/>
      <c r="BA237" s="299"/>
      <c r="BB237" s="299"/>
      <c r="BC237" s="299"/>
      <c r="BD237" s="299"/>
      <c r="BE237" s="299"/>
      <c r="BF237" s="299"/>
      <c r="BG237" s="299"/>
      <c r="BH237" s="299"/>
      <c r="BI237" s="299"/>
      <c r="BJ237" s="299"/>
      <c r="BK237" s="299"/>
      <c r="BL237" s="299"/>
      <c r="BM237" s="299"/>
      <c r="BN237" s="299"/>
      <c r="BO237" s="299"/>
      <c r="BP237" s="299"/>
      <c r="BQ237" s="299"/>
      <c r="BR237" s="299"/>
      <c r="BS237" s="299"/>
      <c r="BT237" s="299"/>
      <c r="BU237" s="299"/>
      <c r="BV237" s="299"/>
      <c r="BW237" s="299"/>
      <c r="BX237" s="299"/>
      <c r="BY237" s="299"/>
      <c r="BZ237" s="299"/>
      <c r="CA237" s="299"/>
      <c r="CB237" s="299"/>
      <c r="CC237" s="299"/>
      <c r="CD237" s="299"/>
      <c r="CE237" s="299"/>
      <c r="CF237" s="299"/>
      <c r="CG237" s="299"/>
      <c r="CH237" s="299"/>
      <c r="CI237" s="299"/>
      <c r="CJ237" s="299"/>
      <c r="CK237" s="299"/>
      <c r="CL237" s="299"/>
      <c r="CM237" s="299"/>
      <c r="CN237" s="299"/>
      <c r="CO237" s="299"/>
      <c r="CP237" s="299"/>
      <c r="CQ237" s="299"/>
      <c r="CR237" s="299"/>
      <c r="CS237" s="299"/>
      <c r="CT237" s="299"/>
      <c r="CU237" s="299"/>
      <c r="CV237" s="299"/>
      <c r="CW237" s="299"/>
      <c r="CX237" s="299"/>
      <c r="CY237" s="299"/>
      <c r="CZ237" s="299"/>
      <c r="DA237" s="299"/>
      <c r="DB237" s="299"/>
      <c r="DC237" s="299"/>
      <c r="DD237" s="299"/>
      <c r="DE237" s="299"/>
      <c r="DF237" s="299"/>
      <c r="DG237" s="299"/>
      <c r="DH237" s="299"/>
      <c r="DI237" s="299"/>
      <c r="DJ237" s="299"/>
      <c r="DK237" s="299"/>
      <c r="DL237" s="299"/>
      <c r="DM237" s="299"/>
      <c r="DN237" s="299"/>
      <c r="DO237" s="299"/>
      <c r="DP237" s="299"/>
      <c r="DQ237" s="299"/>
      <c r="DR237" s="299"/>
      <c r="DS237" s="299"/>
      <c r="DT237" s="299"/>
      <c r="DU237" s="299"/>
      <c r="DV237" s="299"/>
      <c r="DW237" s="299"/>
      <c r="DX237" s="299"/>
      <c r="DY237" s="299"/>
      <c r="DZ237" s="299"/>
      <c r="EA237" s="299"/>
      <c r="EB237" s="299"/>
      <c r="EC237" s="299"/>
      <c r="ED237" s="299"/>
      <c r="EE237" s="299"/>
      <c r="EF237" s="299"/>
      <c r="EG237" s="299"/>
      <c r="EH237" s="299"/>
      <c r="EI237" s="299"/>
      <c r="EJ237" s="299"/>
      <c r="EK237" s="299"/>
      <c r="EL237" s="299"/>
      <c r="EM237" s="299"/>
      <c r="EQ237" s="288"/>
      <c r="ER237" s="288"/>
      <c r="ES237" s="288"/>
      <c r="ET237" s="288"/>
      <c r="EU237" s="288"/>
      <c r="EV237" s="288"/>
      <c r="EW237" s="288"/>
      <c r="EX237" s="288"/>
      <c r="EY237" s="288"/>
      <c r="EZ237" s="288"/>
      <c r="FA237" s="288"/>
      <c r="FB237" s="288"/>
      <c r="FC237" s="288"/>
      <c r="FD237" s="288"/>
    </row>
    <row r="238" spans="1:160" s="287" customFormat="1" x14ac:dyDescent="0.35">
      <c r="A238" s="285"/>
      <c r="B238" s="285"/>
      <c r="C238" s="299"/>
      <c r="D238" s="299"/>
      <c r="E238" s="299"/>
      <c r="F238" s="299"/>
      <c r="G238" s="299"/>
      <c r="H238" s="299"/>
      <c r="I238" s="299"/>
      <c r="J238" s="299"/>
      <c r="K238" s="299"/>
      <c r="L238" s="299"/>
      <c r="M238" s="299"/>
      <c r="N238" s="299"/>
      <c r="O238" s="299"/>
      <c r="P238" s="299"/>
      <c r="Q238" s="299"/>
      <c r="R238" s="299"/>
      <c r="S238" s="299"/>
      <c r="T238" s="299"/>
      <c r="U238" s="299"/>
      <c r="V238" s="299"/>
      <c r="W238" s="299"/>
      <c r="X238" s="299"/>
      <c r="Y238" s="299"/>
      <c r="Z238" s="299"/>
      <c r="AA238" s="299"/>
      <c r="AB238" s="299"/>
      <c r="AC238" s="299"/>
      <c r="AD238" s="299"/>
      <c r="AE238" s="299"/>
      <c r="AF238" s="299"/>
      <c r="AG238" s="299"/>
      <c r="AH238" s="299"/>
      <c r="AI238" s="299"/>
      <c r="AJ238" s="299"/>
      <c r="AK238" s="299"/>
      <c r="AL238" s="299"/>
      <c r="AM238" s="299"/>
      <c r="AN238" s="299"/>
      <c r="AO238" s="299"/>
      <c r="AP238" s="299"/>
      <c r="AQ238" s="299"/>
      <c r="AR238" s="299"/>
      <c r="AS238" s="299"/>
      <c r="AT238" s="299"/>
      <c r="AU238" s="299"/>
      <c r="AV238" s="299"/>
      <c r="AW238" s="299"/>
      <c r="AX238" s="299"/>
      <c r="AY238" s="299"/>
      <c r="AZ238" s="299"/>
      <c r="BA238" s="299"/>
      <c r="BB238" s="299"/>
      <c r="BC238" s="299"/>
      <c r="BD238" s="299"/>
      <c r="BE238" s="299"/>
      <c r="BF238" s="299"/>
      <c r="BG238" s="299"/>
      <c r="BH238" s="299"/>
      <c r="BI238" s="299"/>
      <c r="BJ238" s="299"/>
      <c r="BK238" s="299"/>
      <c r="BL238" s="299"/>
      <c r="BM238" s="299"/>
      <c r="BN238" s="299"/>
      <c r="BO238" s="299"/>
      <c r="BP238" s="299"/>
      <c r="BQ238" s="299"/>
      <c r="BR238" s="299"/>
      <c r="BS238" s="299"/>
      <c r="BT238" s="299"/>
      <c r="BU238" s="299"/>
      <c r="BV238" s="299"/>
      <c r="BW238" s="299"/>
      <c r="BX238" s="299"/>
      <c r="BY238" s="299"/>
      <c r="BZ238" s="299"/>
      <c r="CA238" s="299"/>
      <c r="CB238" s="299"/>
      <c r="CC238" s="299"/>
      <c r="CD238" s="299"/>
      <c r="CE238" s="299"/>
      <c r="CF238" s="299"/>
      <c r="CG238" s="299"/>
      <c r="CH238" s="299"/>
      <c r="CI238" s="299"/>
      <c r="CJ238" s="299"/>
      <c r="CK238" s="299"/>
      <c r="CL238" s="299"/>
      <c r="CM238" s="299"/>
      <c r="CN238" s="299"/>
      <c r="CO238" s="299"/>
      <c r="CP238" s="299"/>
      <c r="CQ238" s="299"/>
      <c r="CR238" s="299"/>
      <c r="CS238" s="299"/>
      <c r="CT238" s="299"/>
      <c r="CU238" s="299"/>
      <c r="CV238" s="299"/>
      <c r="CW238" s="299"/>
      <c r="CX238" s="299"/>
      <c r="CY238" s="299"/>
      <c r="CZ238" s="299"/>
      <c r="DA238" s="299"/>
      <c r="DB238" s="299"/>
      <c r="DC238" s="299"/>
      <c r="DD238" s="299"/>
      <c r="DE238" s="299"/>
      <c r="DF238" s="299"/>
      <c r="DG238" s="299"/>
      <c r="DH238" s="299"/>
      <c r="DI238" s="299"/>
      <c r="DJ238" s="299"/>
      <c r="DK238" s="299"/>
      <c r="DL238" s="299"/>
      <c r="DM238" s="299"/>
      <c r="DN238" s="299"/>
      <c r="DO238" s="299"/>
      <c r="DP238" s="299"/>
      <c r="DQ238" s="299"/>
      <c r="DR238" s="299"/>
      <c r="DS238" s="299"/>
      <c r="DT238" s="299"/>
      <c r="DU238" s="299"/>
      <c r="DV238" s="299"/>
      <c r="DW238" s="299"/>
      <c r="DX238" s="299"/>
      <c r="DY238" s="299"/>
      <c r="DZ238" s="299"/>
      <c r="EA238" s="299"/>
      <c r="EB238" s="299"/>
      <c r="EC238" s="299"/>
      <c r="ED238" s="299"/>
      <c r="EE238" s="299"/>
      <c r="EF238" s="299"/>
      <c r="EG238" s="299"/>
      <c r="EH238" s="299"/>
      <c r="EI238" s="299"/>
      <c r="EJ238" s="299"/>
      <c r="EK238" s="299"/>
      <c r="EL238" s="299"/>
      <c r="EM238" s="299"/>
      <c r="EQ238" s="288"/>
      <c r="ER238" s="288"/>
      <c r="ES238" s="288"/>
      <c r="ET238" s="288"/>
      <c r="EU238" s="288"/>
      <c r="EV238" s="288"/>
      <c r="EW238" s="288"/>
      <c r="EX238" s="288"/>
      <c r="EY238" s="288"/>
      <c r="EZ238" s="288"/>
      <c r="FA238" s="288"/>
      <c r="FB238" s="288"/>
      <c r="FC238" s="288"/>
      <c r="FD238" s="288"/>
    </row>
    <row r="239" spans="1:160" s="287" customFormat="1" x14ac:dyDescent="0.35">
      <c r="A239" s="285"/>
      <c r="B239" s="285"/>
      <c r="C239" s="299"/>
      <c r="D239" s="299"/>
      <c r="E239" s="299"/>
      <c r="F239" s="299"/>
      <c r="G239" s="299"/>
      <c r="H239" s="299"/>
      <c r="I239" s="299"/>
      <c r="J239" s="299"/>
      <c r="K239" s="299"/>
      <c r="L239" s="299"/>
      <c r="M239" s="299"/>
      <c r="N239" s="299"/>
      <c r="O239" s="299"/>
      <c r="P239" s="299"/>
      <c r="Q239" s="299"/>
      <c r="R239" s="299"/>
      <c r="S239" s="299"/>
      <c r="T239" s="299"/>
      <c r="U239" s="299"/>
      <c r="V239" s="299"/>
      <c r="W239" s="299"/>
      <c r="X239" s="299"/>
      <c r="Y239" s="299"/>
      <c r="Z239" s="299"/>
      <c r="AA239" s="299"/>
      <c r="AB239" s="299"/>
      <c r="AC239" s="299"/>
      <c r="AD239" s="299"/>
      <c r="AE239" s="299"/>
      <c r="AF239" s="299"/>
      <c r="AG239" s="299"/>
      <c r="AH239" s="299"/>
      <c r="AI239" s="299"/>
      <c r="AJ239" s="299"/>
      <c r="AK239" s="299"/>
      <c r="AL239" s="299"/>
      <c r="AM239" s="299"/>
      <c r="AN239" s="299"/>
      <c r="AO239" s="299"/>
      <c r="AP239" s="299"/>
      <c r="AQ239" s="299"/>
      <c r="AR239" s="299"/>
      <c r="AS239" s="299"/>
      <c r="AT239" s="299"/>
      <c r="AU239" s="299"/>
      <c r="AV239" s="299"/>
      <c r="AW239" s="299"/>
      <c r="AX239" s="299"/>
      <c r="AY239" s="299"/>
      <c r="AZ239" s="299"/>
      <c r="BA239" s="299"/>
      <c r="BB239" s="299"/>
      <c r="BC239" s="299"/>
      <c r="BD239" s="299"/>
      <c r="BE239" s="299"/>
      <c r="BF239" s="299"/>
      <c r="BG239" s="299"/>
      <c r="BH239" s="299"/>
      <c r="BI239" s="299"/>
      <c r="BJ239" s="299"/>
      <c r="BK239" s="299"/>
      <c r="BL239" s="299"/>
      <c r="BM239" s="299"/>
      <c r="BN239" s="299"/>
      <c r="BO239" s="299"/>
      <c r="BP239" s="299"/>
      <c r="BQ239" s="299"/>
      <c r="BR239" s="299"/>
      <c r="BS239" s="299"/>
      <c r="BT239" s="299"/>
      <c r="BU239" s="299"/>
      <c r="BV239" s="299"/>
      <c r="BW239" s="299"/>
      <c r="BX239" s="299"/>
      <c r="BY239" s="299"/>
      <c r="BZ239" s="299"/>
      <c r="CA239" s="299"/>
      <c r="CB239" s="299"/>
      <c r="CC239" s="299"/>
      <c r="CD239" s="299"/>
      <c r="CE239" s="299"/>
      <c r="CF239" s="299"/>
      <c r="CG239" s="299"/>
      <c r="CH239" s="299"/>
      <c r="CI239" s="299"/>
      <c r="CJ239" s="299"/>
      <c r="CK239" s="299"/>
      <c r="CL239" s="299"/>
      <c r="CM239" s="299"/>
      <c r="CN239" s="299"/>
      <c r="CO239" s="299"/>
      <c r="CP239" s="299"/>
      <c r="CQ239" s="299"/>
      <c r="CR239" s="299"/>
      <c r="CS239" s="299"/>
      <c r="CT239" s="299"/>
      <c r="CU239" s="299"/>
      <c r="CV239" s="299"/>
      <c r="CW239" s="299"/>
      <c r="CX239" s="299"/>
      <c r="CY239" s="299"/>
      <c r="CZ239" s="299"/>
      <c r="DA239" s="299"/>
      <c r="DB239" s="299"/>
      <c r="DC239" s="299"/>
      <c r="DD239" s="299"/>
      <c r="DE239" s="299"/>
      <c r="DF239" s="299"/>
      <c r="DG239" s="299"/>
      <c r="DH239" s="299"/>
      <c r="DI239" s="299"/>
      <c r="DJ239" s="299"/>
      <c r="DK239" s="299"/>
      <c r="DL239" s="299"/>
      <c r="DM239" s="299"/>
      <c r="DN239" s="299"/>
      <c r="DO239" s="299"/>
      <c r="DP239" s="299"/>
      <c r="DQ239" s="299"/>
      <c r="DR239" s="299"/>
      <c r="DS239" s="299"/>
      <c r="DT239" s="299"/>
      <c r="DU239" s="299"/>
      <c r="DV239" s="299"/>
      <c r="DW239" s="299"/>
      <c r="DX239" s="299"/>
      <c r="DY239" s="299"/>
      <c r="DZ239" s="299"/>
      <c r="EA239" s="299"/>
      <c r="EB239" s="299"/>
      <c r="EC239" s="299"/>
      <c r="ED239" s="299"/>
      <c r="EE239" s="299"/>
      <c r="EF239" s="299"/>
      <c r="EG239" s="299"/>
      <c r="EH239" s="299"/>
      <c r="EI239" s="299"/>
      <c r="EJ239" s="299"/>
      <c r="EK239" s="299"/>
      <c r="EL239" s="299"/>
      <c r="EM239" s="299"/>
      <c r="EQ239" s="288"/>
      <c r="ER239" s="288"/>
      <c r="ES239" s="288"/>
      <c r="ET239" s="288"/>
      <c r="EU239" s="288"/>
      <c r="EV239" s="288"/>
      <c r="EW239" s="288"/>
      <c r="EX239" s="288"/>
      <c r="EY239" s="288"/>
      <c r="EZ239" s="288"/>
      <c r="FA239" s="288"/>
      <c r="FB239" s="288"/>
      <c r="FC239" s="288"/>
      <c r="FD239" s="288"/>
    </row>
    <row r="240" spans="1:160" s="287" customFormat="1" x14ac:dyDescent="0.35">
      <c r="A240" s="285"/>
      <c r="B240" s="285"/>
      <c r="C240" s="299"/>
      <c r="D240" s="299"/>
      <c r="E240" s="299"/>
      <c r="F240" s="299"/>
      <c r="G240" s="299"/>
      <c r="H240" s="299"/>
      <c r="I240" s="299"/>
      <c r="J240" s="299"/>
      <c r="K240" s="299"/>
      <c r="L240" s="299"/>
      <c r="M240" s="299"/>
      <c r="N240" s="299"/>
      <c r="O240" s="299"/>
      <c r="P240" s="299"/>
      <c r="Q240" s="299"/>
      <c r="R240" s="299"/>
      <c r="S240" s="299"/>
      <c r="T240" s="299"/>
      <c r="U240" s="299"/>
      <c r="V240" s="299"/>
      <c r="W240" s="299"/>
      <c r="X240" s="299"/>
      <c r="Y240" s="299"/>
      <c r="Z240" s="299"/>
      <c r="AA240" s="299"/>
      <c r="AB240" s="299"/>
      <c r="AC240" s="299"/>
      <c r="AD240" s="299"/>
      <c r="AE240" s="299"/>
      <c r="AF240" s="299"/>
      <c r="AG240" s="299"/>
      <c r="AH240" s="299"/>
      <c r="AI240" s="299"/>
      <c r="AJ240" s="299"/>
      <c r="AK240" s="299"/>
      <c r="AL240" s="299"/>
      <c r="AM240" s="299"/>
      <c r="AN240" s="299"/>
      <c r="AO240" s="299"/>
      <c r="AP240" s="299"/>
      <c r="AQ240" s="299"/>
      <c r="AR240" s="299"/>
      <c r="AS240" s="299"/>
      <c r="AT240" s="299"/>
      <c r="AU240" s="299"/>
      <c r="AV240" s="299"/>
      <c r="AW240" s="299"/>
      <c r="AX240" s="299"/>
      <c r="AY240" s="299"/>
      <c r="AZ240" s="299"/>
      <c r="BA240" s="299"/>
      <c r="BB240" s="299"/>
      <c r="BC240" s="299"/>
      <c r="BD240" s="299"/>
      <c r="BE240" s="299"/>
      <c r="BF240" s="299"/>
      <c r="BG240" s="299"/>
      <c r="BH240" s="299"/>
      <c r="BI240" s="299"/>
      <c r="BJ240" s="299"/>
      <c r="BK240" s="299"/>
      <c r="BL240" s="299"/>
      <c r="BM240" s="299"/>
      <c r="BN240" s="299"/>
      <c r="BO240" s="299"/>
      <c r="BP240" s="299"/>
      <c r="BQ240" s="299"/>
      <c r="BR240" s="299"/>
      <c r="BS240" s="299"/>
      <c r="BT240" s="299"/>
      <c r="BU240" s="299"/>
      <c r="BV240" s="299"/>
      <c r="BW240" s="299"/>
      <c r="BX240" s="299"/>
      <c r="BY240" s="299"/>
      <c r="BZ240" s="299"/>
      <c r="CA240" s="299"/>
      <c r="CB240" s="299"/>
      <c r="CC240" s="299"/>
      <c r="CD240" s="299"/>
      <c r="CE240" s="299"/>
      <c r="CF240" s="299"/>
      <c r="CG240" s="299"/>
      <c r="CH240" s="299"/>
      <c r="CI240" s="299"/>
      <c r="CJ240" s="299"/>
      <c r="CK240" s="299"/>
      <c r="CL240" s="299"/>
      <c r="CM240" s="299"/>
      <c r="CN240" s="299"/>
      <c r="CO240" s="299"/>
      <c r="CP240" s="299"/>
      <c r="CQ240" s="299"/>
      <c r="CR240" s="299"/>
      <c r="CS240" s="299"/>
      <c r="CT240" s="299"/>
      <c r="CU240" s="299"/>
      <c r="CV240" s="299"/>
      <c r="CW240" s="299"/>
      <c r="CX240" s="299"/>
      <c r="CY240" s="299"/>
      <c r="CZ240" s="299"/>
      <c r="DA240" s="299"/>
      <c r="DB240" s="299"/>
      <c r="DC240" s="299"/>
      <c r="DD240" s="299"/>
      <c r="DE240" s="299"/>
      <c r="DF240" s="299"/>
      <c r="DG240" s="299"/>
      <c r="DH240" s="299"/>
      <c r="DI240" s="299"/>
      <c r="DJ240" s="299"/>
      <c r="DK240" s="299"/>
      <c r="DL240" s="299"/>
      <c r="DM240" s="299"/>
      <c r="DN240" s="299"/>
      <c r="DO240" s="299"/>
      <c r="DP240" s="299"/>
      <c r="DQ240" s="299"/>
      <c r="DR240" s="299"/>
      <c r="DS240" s="299"/>
      <c r="DT240" s="299"/>
      <c r="DU240" s="299"/>
      <c r="DV240" s="299"/>
      <c r="DW240" s="299"/>
      <c r="DX240" s="299"/>
      <c r="DY240" s="299"/>
      <c r="DZ240" s="299"/>
      <c r="EA240" s="299"/>
      <c r="EB240" s="299"/>
      <c r="EC240" s="299"/>
      <c r="ED240" s="299"/>
      <c r="EE240" s="299"/>
      <c r="EF240" s="299"/>
      <c r="EG240" s="299"/>
      <c r="EH240" s="299"/>
      <c r="EI240" s="299"/>
      <c r="EJ240" s="299"/>
      <c r="EK240" s="299"/>
      <c r="EL240" s="299"/>
      <c r="EM240" s="299"/>
      <c r="EQ240" s="288"/>
      <c r="ER240" s="288"/>
      <c r="ES240" s="288"/>
      <c r="ET240" s="288"/>
      <c r="EU240" s="288"/>
      <c r="EV240" s="288"/>
      <c r="EW240" s="288"/>
      <c r="EX240" s="288"/>
      <c r="EY240" s="288"/>
      <c r="EZ240" s="288"/>
      <c r="FA240" s="288"/>
      <c r="FB240" s="288"/>
      <c r="FC240" s="288"/>
      <c r="FD240" s="288"/>
    </row>
    <row r="241" spans="1:160" s="287" customFormat="1" x14ac:dyDescent="0.35">
      <c r="A241" s="285"/>
      <c r="B241" s="285"/>
      <c r="C241" s="299"/>
      <c r="D241" s="299"/>
      <c r="E241" s="299"/>
      <c r="F241" s="299"/>
      <c r="G241" s="299"/>
      <c r="H241" s="299"/>
      <c r="I241" s="299"/>
      <c r="J241" s="299"/>
      <c r="K241" s="299"/>
      <c r="L241" s="299"/>
      <c r="M241" s="299"/>
      <c r="N241" s="299"/>
      <c r="O241" s="299"/>
      <c r="P241" s="299"/>
      <c r="Q241" s="299"/>
      <c r="R241" s="299"/>
      <c r="S241" s="299"/>
      <c r="T241" s="299"/>
      <c r="U241" s="299"/>
      <c r="V241" s="299"/>
      <c r="W241" s="299"/>
      <c r="X241" s="299"/>
      <c r="Y241" s="299"/>
      <c r="Z241" s="299"/>
      <c r="AA241" s="299"/>
      <c r="AB241" s="299"/>
      <c r="AC241" s="299"/>
      <c r="AD241" s="299"/>
      <c r="AE241" s="299"/>
      <c r="AF241" s="299"/>
      <c r="AG241" s="299"/>
      <c r="AH241" s="299"/>
      <c r="AI241" s="299"/>
      <c r="AJ241" s="299"/>
      <c r="AK241" s="299"/>
      <c r="AL241" s="299"/>
      <c r="AM241" s="299"/>
      <c r="AN241" s="299"/>
      <c r="AO241" s="299"/>
      <c r="AP241" s="299"/>
      <c r="AQ241" s="299"/>
      <c r="AR241" s="299"/>
      <c r="AS241" s="299"/>
      <c r="AT241" s="299"/>
      <c r="AU241" s="299"/>
      <c r="AV241" s="299"/>
      <c r="AW241" s="299"/>
      <c r="AX241" s="299"/>
      <c r="AY241" s="299"/>
      <c r="AZ241" s="299"/>
      <c r="BA241" s="299"/>
      <c r="BB241" s="299"/>
      <c r="BC241" s="299"/>
      <c r="BD241" s="299"/>
      <c r="BE241" s="299"/>
      <c r="BF241" s="299"/>
      <c r="BG241" s="299"/>
      <c r="BH241" s="299"/>
      <c r="BI241" s="299"/>
      <c r="BJ241" s="299"/>
      <c r="BK241" s="299"/>
      <c r="BL241" s="299"/>
      <c r="BM241" s="299"/>
      <c r="BN241" s="299"/>
      <c r="BO241" s="299"/>
      <c r="BP241" s="299"/>
      <c r="BQ241" s="299"/>
      <c r="BR241" s="299"/>
      <c r="BS241" s="299"/>
      <c r="BT241" s="299"/>
      <c r="BU241" s="299"/>
      <c r="BV241" s="299"/>
      <c r="BW241" s="299"/>
      <c r="BX241" s="299"/>
      <c r="BY241" s="299"/>
      <c r="BZ241" s="299"/>
      <c r="CA241" s="299"/>
      <c r="CB241" s="299"/>
      <c r="CC241" s="299"/>
      <c r="CD241" s="299"/>
      <c r="CE241" s="299"/>
      <c r="CF241" s="299"/>
      <c r="CG241" s="299"/>
      <c r="CH241" s="299"/>
      <c r="CI241" s="299"/>
      <c r="CJ241" s="299"/>
      <c r="CK241" s="299"/>
      <c r="CL241" s="299"/>
      <c r="CM241" s="299"/>
      <c r="CN241" s="299"/>
      <c r="CO241" s="299"/>
      <c r="CP241" s="299"/>
      <c r="CQ241" s="299"/>
      <c r="CR241" s="299"/>
      <c r="CS241" s="299"/>
      <c r="CT241" s="299"/>
      <c r="CU241" s="299"/>
      <c r="CV241" s="299"/>
      <c r="CW241" s="299"/>
      <c r="CX241" s="299"/>
      <c r="CY241" s="299"/>
      <c r="CZ241" s="299"/>
      <c r="DA241" s="299"/>
      <c r="DB241" s="299"/>
      <c r="DC241" s="299"/>
      <c r="DD241" s="299"/>
      <c r="DE241" s="299"/>
      <c r="DF241" s="299"/>
      <c r="DG241" s="299"/>
      <c r="DH241" s="299"/>
      <c r="DI241" s="299"/>
      <c r="DJ241" s="299"/>
      <c r="DK241" s="299"/>
      <c r="DL241" s="299"/>
      <c r="DM241" s="299"/>
      <c r="DN241" s="299"/>
      <c r="DO241" s="299"/>
      <c r="DP241" s="299"/>
      <c r="DQ241" s="299"/>
      <c r="DR241" s="299"/>
      <c r="DS241" s="299"/>
      <c r="DT241" s="299"/>
      <c r="DU241" s="299"/>
      <c r="DV241" s="299"/>
      <c r="DW241" s="299"/>
      <c r="DX241" s="299"/>
      <c r="DY241" s="299"/>
      <c r="DZ241" s="299"/>
      <c r="EA241" s="299"/>
      <c r="EB241" s="299"/>
      <c r="EC241" s="299"/>
      <c r="ED241" s="299"/>
      <c r="EE241" s="299"/>
      <c r="EF241" s="299"/>
      <c r="EG241" s="299"/>
      <c r="EH241" s="299"/>
      <c r="EI241" s="299"/>
      <c r="EJ241" s="299"/>
      <c r="EK241" s="299"/>
      <c r="EL241" s="299"/>
      <c r="EM241" s="299"/>
      <c r="EQ241" s="288"/>
      <c r="ER241" s="288"/>
      <c r="ES241" s="288"/>
      <c r="ET241" s="288"/>
      <c r="EU241" s="288"/>
      <c r="EV241" s="288"/>
      <c r="EW241" s="288"/>
      <c r="EX241" s="288"/>
      <c r="EY241" s="288"/>
      <c r="EZ241" s="288"/>
      <c r="FA241" s="288"/>
      <c r="FB241" s="288"/>
      <c r="FC241" s="288"/>
      <c r="FD241" s="288"/>
    </row>
    <row r="242" spans="1:160" s="287" customFormat="1" x14ac:dyDescent="0.35">
      <c r="A242" s="285"/>
      <c r="B242" s="285"/>
      <c r="C242" s="299"/>
      <c r="D242" s="299"/>
      <c r="E242" s="299"/>
      <c r="F242" s="299"/>
      <c r="G242" s="299"/>
      <c r="H242" s="299"/>
      <c r="I242" s="299"/>
      <c r="J242" s="299"/>
      <c r="K242" s="299"/>
      <c r="L242" s="299"/>
      <c r="M242" s="299"/>
      <c r="N242" s="299"/>
      <c r="O242" s="299"/>
      <c r="P242" s="299"/>
      <c r="Q242" s="299"/>
      <c r="R242" s="299"/>
      <c r="S242" s="299"/>
      <c r="T242" s="299"/>
      <c r="U242" s="299"/>
      <c r="V242" s="299"/>
      <c r="W242" s="299"/>
      <c r="X242" s="299"/>
      <c r="Y242" s="299"/>
      <c r="Z242" s="299"/>
      <c r="AA242" s="299"/>
      <c r="AB242" s="299"/>
      <c r="AC242" s="299"/>
      <c r="AD242" s="299"/>
      <c r="AE242" s="299"/>
      <c r="AF242" s="299"/>
      <c r="AG242" s="299"/>
      <c r="AH242" s="299"/>
      <c r="AI242" s="299"/>
      <c r="AJ242" s="299"/>
      <c r="AK242" s="299"/>
      <c r="AL242" s="299"/>
      <c r="AM242" s="299"/>
      <c r="AN242" s="299"/>
      <c r="AO242" s="299"/>
      <c r="AP242" s="299"/>
      <c r="AQ242" s="299"/>
      <c r="AR242" s="299"/>
      <c r="AS242" s="299"/>
      <c r="AT242" s="299"/>
      <c r="AU242" s="299"/>
      <c r="AV242" s="299"/>
      <c r="AW242" s="299"/>
      <c r="AX242" s="299"/>
      <c r="AY242" s="299"/>
      <c r="AZ242" s="299"/>
      <c r="BA242" s="299"/>
      <c r="BB242" s="299"/>
      <c r="BC242" s="299"/>
      <c r="BD242" s="299"/>
      <c r="BE242" s="299"/>
      <c r="BF242" s="299"/>
      <c r="BG242" s="299"/>
      <c r="BH242" s="299"/>
      <c r="BI242" s="299"/>
      <c r="BJ242" s="299"/>
      <c r="BK242" s="299"/>
      <c r="BL242" s="299"/>
      <c r="BM242" s="299"/>
      <c r="BN242" s="299"/>
      <c r="BO242" s="299"/>
      <c r="BP242" s="299"/>
      <c r="BQ242" s="299"/>
      <c r="BR242" s="299"/>
      <c r="BS242" s="299"/>
      <c r="BT242" s="299"/>
      <c r="BU242" s="299"/>
      <c r="BV242" s="299"/>
      <c r="BW242" s="299"/>
      <c r="BX242" s="299"/>
      <c r="BY242" s="299"/>
      <c r="BZ242" s="299"/>
      <c r="CA242" s="299"/>
      <c r="CB242" s="299"/>
      <c r="CC242" s="299"/>
      <c r="CD242" s="299"/>
      <c r="CE242" s="299"/>
      <c r="CF242" s="299"/>
      <c r="CG242" s="299"/>
      <c r="CH242" s="299"/>
      <c r="CI242" s="299"/>
      <c r="CJ242" s="299"/>
      <c r="CK242" s="299"/>
      <c r="CL242" s="299"/>
      <c r="CM242" s="299"/>
      <c r="CN242" s="299"/>
      <c r="CO242" s="299"/>
      <c r="CP242" s="299"/>
      <c r="CQ242" s="299"/>
      <c r="CR242" s="299"/>
      <c r="CS242" s="299"/>
      <c r="CT242" s="299"/>
      <c r="CU242" s="299"/>
      <c r="CV242" s="299"/>
      <c r="CW242" s="299"/>
      <c r="CX242" s="299"/>
      <c r="CY242" s="299"/>
      <c r="CZ242" s="299"/>
      <c r="DA242" s="299"/>
      <c r="DB242" s="299"/>
      <c r="DC242" s="299"/>
      <c r="DD242" s="299"/>
      <c r="DE242" s="299"/>
      <c r="DF242" s="299"/>
      <c r="DG242" s="299"/>
      <c r="DH242" s="299"/>
      <c r="DI242" s="299"/>
      <c r="DJ242" s="299"/>
      <c r="DK242" s="299"/>
      <c r="DL242" s="299"/>
      <c r="DM242" s="299"/>
      <c r="DN242" s="299"/>
      <c r="DO242" s="299"/>
      <c r="DP242" s="299"/>
      <c r="DQ242" s="299"/>
      <c r="DR242" s="299"/>
      <c r="DS242" s="299"/>
      <c r="DT242" s="299"/>
      <c r="DU242" s="299"/>
      <c r="DV242" s="299"/>
      <c r="DW242" s="299"/>
      <c r="DX242" s="299"/>
      <c r="DY242" s="299"/>
      <c r="DZ242" s="299"/>
      <c r="EA242" s="299"/>
      <c r="EB242" s="299"/>
      <c r="EC242" s="299"/>
      <c r="ED242" s="299"/>
      <c r="EE242" s="299"/>
      <c r="EF242" s="299"/>
      <c r="EG242" s="299"/>
      <c r="EH242" s="299"/>
      <c r="EI242" s="299"/>
      <c r="EJ242" s="299"/>
      <c r="EK242" s="299"/>
      <c r="EL242" s="299"/>
      <c r="EM242" s="299"/>
      <c r="EQ242" s="288"/>
      <c r="ER242" s="288"/>
      <c r="ES242" s="288"/>
      <c r="ET242" s="288"/>
      <c r="EU242" s="288"/>
      <c r="EV242" s="288"/>
      <c r="EW242" s="288"/>
      <c r="EX242" s="288"/>
      <c r="EY242" s="288"/>
      <c r="EZ242" s="288"/>
      <c r="FA242" s="288"/>
      <c r="FB242" s="288"/>
      <c r="FC242" s="288"/>
      <c r="FD242" s="288"/>
    </row>
    <row r="243" spans="1:160" s="287" customFormat="1" x14ac:dyDescent="0.35">
      <c r="A243" s="285"/>
      <c r="B243" s="285"/>
      <c r="C243" s="299"/>
      <c r="D243" s="299"/>
      <c r="E243" s="299"/>
      <c r="F243" s="299"/>
      <c r="G243" s="299"/>
      <c r="H243" s="299"/>
      <c r="I243" s="299"/>
      <c r="J243" s="299"/>
      <c r="K243" s="299"/>
      <c r="L243" s="299"/>
      <c r="M243" s="299"/>
      <c r="N243" s="299"/>
      <c r="O243" s="299"/>
      <c r="P243" s="299"/>
      <c r="Q243" s="299"/>
      <c r="R243" s="299"/>
      <c r="S243" s="299"/>
      <c r="T243" s="299"/>
      <c r="U243" s="299"/>
      <c r="V243" s="299"/>
      <c r="W243" s="299"/>
      <c r="X243" s="299"/>
      <c r="Y243" s="299"/>
      <c r="Z243" s="299"/>
      <c r="AA243" s="299"/>
      <c r="AB243" s="299"/>
      <c r="AC243" s="299"/>
      <c r="AD243" s="299"/>
      <c r="AE243" s="299"/>
      <c r="AF243" s="299"/>
      <c r="AG243" s="299"/>
      <c r="AH243" s="299"/>
      <c r="AI243" s="299"/>
      <c r="AJ243" s="299"/>
      <c r="AK243" s="299"/>
      <c r="AL243" s="299"/>
      <c r="AM243" s="299"/>
      <c r="AN243" s="299"/>
      <c r="AO243" s="299"/>
      <c r="AP243" s="299"/>
      <c r="AQ243" s="299"/>
      <c r="AR243" s="299"/>
      <c r="AS243" s="299"/>
      <c r="AT243" s="299"/>
      <c r="AU243" s="299"/>
      <c r="AV243" s="299"/>
      <c r="AW243" s="299"/>
      <c r="AX243" s="299"/>
      <c r="AY243" s="299"/>
      <c r="AZ243" s="299"/>
      <c r="BA243" s="299"/>
      <c r="BB243" s="299"/>
      <c r="BC243" s="299"/>
      <c r="BD243" s="299"/>
      <c r="BE243" s="299"/>
      <c r="BF243" s="299"/>
      <c r="BG243" s="299"/>
      <c r="BH243" s="299"/>
      <c r="BI243" s="299"/>
      <c r="BJ243" s="299"/>
      <c r="BK243" s="299"/>
      <c r="BL243" s="299"/>
      <c r="BM243" s="299"/>
      <c r="BN243" s="299"/>
      <c r="BO243" s="299"/>
      <c r="BP243" s="299"/>
      <c r="BQ243" s="299"/>
      <c r="BR243" s="299"/>
      <c r="BS243" s="299"/>
      <c r="BT243" s="299"/>
      <c r="BU243" s="299"/>
      <c r="BV243" s="299"/>
      <c r="BW243" s="299"/>
      <c r="BX243" s="299"/>
      <c r="BY243" s="299"/>
      <c r="BZ243" s="299"/>
      <c r="CA243" s="299"/>
      <c r="CB243" s="299"/>
      <c r="CC243" s="299"/>
      <c r="CD243" s="299"/>
      <c r="CE243" s="299"/>
      <c r="CF243" s="299"/>
      <c r="CG243" s="299"/>
      <c r="CH243" s="299"/>
      <c r="CI243" s="299"/>
      <c r="CJ243" s="299"/>
      <c r="CK243" s="299"/>
      <c r="CL243" s="299"/>
      <c r="CM243" s="299"/>
      <c r="CN243" s="299"/>
      <c r="CO243" s="299"/>
      <c r="CP243" s="299"/>
      <c r="CQ243" s="299"/>
      <c r="CR243" s="299"/>
      <c r="CS243" s="299"/>
      <c r="CT243" s="299"/>
      <c r="CU243" s="299"/>
      <c r="CV243" s="299"/>
      <c r="CW243" s="299"/>
      <c r="CX243" s="299"/>
      <c r="CY243" s="299"/>
      <c r="CZ243" s="299"/>
      <c r="DA243" s="299"/>
      <c r="DB243" s="299"/>
      <c r="DC243" s="299"/>
      <c r="DD243" s="299"/>
      <c r="DE243" s="299"/>
      <c r="DF243" s="299"/>
      <c r="DG243" s="299"/>
      <c r="DH243" s="299"/>
      <c r="DI243" s="299"/>
      <c r="DJ243" s="299"/>
      <c r="DK243" s="299"/>
      <c r="DL243" s="299"/>
      <c r="DM243" s="299"/>
      <c r="DN243" s="299"/>
      <c r="DO243" s="299"/>
      <c r="DP243" s="299"/>
      <c r="DQ243" s="299"/>
      <c r="DR243" s="299"/>
      <c r="DS243" s="299"/>
      <c r="DT243" s="299"/>
      <c r="DU243" s="299"/>
      <c r="DV243" s="299"/>
      <c r="DW243" s="299"/>
      <c r="DX243" s="299"/>
      <c r="DY243" s="299"/>
      <c r="DZ243" s="299"/>
      <c r="EA243" s="299"/>
      <c r="EB243" s="299"/>
      <c r="EC243" s="299"/>
      <c r="ED243" s="299"/>
      <c r="EE243" s="299"/>
      <c r="EF243" s="299"/>
      <c r="EG243" s="299"/>
      <c r="EH243" s="299"/>
      <c r="EI243" s="299"/>
      <c r="EJ243" s="299"/>
      <c r="EK243" s="299"/>
      <c r="EL243" s="299"/>
      <c r="EM243" s="299"/>
      <c r="EQ243" s="288"/>
      <c r="ER243" s="288"/>
      <c r="ES243" s="288"/>
      <c r="ET243" s="288"/>
      <c r="EU243" s="288"/>
      <c r="EV243" s="288"/>
      <c r="EW243" s="288"/>
      <c r="EX243" s="288"/>
      <c r="EY243" s="288"/>
      <c r="EZ243" s="288"/>
      <c r="FA243" s="288"/>
      <c r="FB243" s="288"/>
      <c r="FC243" s="288"/>
      <c r="FD243" s="288"/>
    </row>
    <row r="244" spans="1:160" s="287" customFormat="1" x14ac:dyDescent="0.35">
      <c r="A244" s="285"/>
      <c r="B244" s="285"/>
      <c r="C244" s="299"/>
      <c r="D244" s="299"/>
      <c r="E244" s="299"/>
      <c r="F244" s="299"/>
      <c r="G244" s="299"/>
      <c r="H244" s="299"/>
      <c r="I244" s="299"/>
      <c r="J244" s="299"/>
      <c r="K244" s="299"/>
      <c r="L244" s="299"/>
      <c r="M244" s="299"/>
      <c r="N244" s="299"/>
      <c r="O244" s="299"/>
      <c r="P244" s="299"/>
      <c r="Q244" s="299"/>
      <c r="R244" s="299"/>
      <c r="S244" s="299"/>
      <c r="T244" s="299"/>
      <c r="U244" s="299"/>
      <c r="V244" s="299"/>
      <c r="W244" s="299"/>
      <c r="X244" s="299"/>
      <c r="Y244" s="299"/>
      <c r="Z244" s="299"/>
      <c r="AA244" s="299"/>
      <c r="AB244" s="299"/>
      <c r="AC244" s="299"/>
      <c r="AD244" s="299"/>
      <c r="AE244" s="299"/>
      <c r="AF244" s="299"/>
      <c r="AG244" s="299"/>
      <c r="AH244" s="299"/>
      <c r="AI244" s="299"/>
      <c r="AJ244" s="299"/>
      <c r="AK244" s="299"/>
      <c r="AL244" s="299"/>
      <c r="AM244" s="299"/>
      <c r="AN244" s="299"/>
      <c r="AO244" s="299"/>
      <c r="AP244" s="299"/>
      <c r="AQ244" s="299"/>
      <c r="AR244" s="299"/>
      <c r="AS244" s="299"/>
      <c r="AT244" s="299"/>
      <c r="AU244" s="299"/>
      <c r="AV244" s="299"/>
      <c r="AW244" s="299"/>
      <c r="AX244" s="299"/>
      <c r="AY244" s="299"/>
      <c r="AZ244" s="299"/>
      <c r="BA244" s="299"/>
      <c r="BB244" s="299"/>
      <c r="BC244" s="299"/>
      <c r="BD244" s="299"/>
      <c r="BE244" s="299"/>
      <c r="BF244" s="299"/>
      <c r="BG244" s="299"/>
      <c r="BH244" s="299"/>
      <c r="BI244" s="299"/>
      <c r="BJ244" s="299"/>
      <c r="BK244" s="299"/>
      <c r="BL244" s="299"/>
      <c r="BM244" s="299"/>
      <c r="BN244" s="299"/>
      <c r="BO244" s="299"/>
      <c r="BP244" s="299"/>
      <c r="BQ244" s="299"/>
      <c r="BR244" s="299"/>
      <c r="BS244" s="299"/>
      <c r="BT244" s="299"/>
      <c r="BU244" s="299"/>
      <c r="BV244" s="299"/>
      <c r="BW244" s="299"/>
      <c r="BX244" s="299"/>
      <c r="BY244" s="299"/>
      <c r="BZ244" s="299"/>
      <c r="CA244" s="299"/>
      <c r="CB244" s="299"/>
      <c r="CC244" s="299"/>
      <c r="CD244" s="299"/>
      <c r="CE244" s="299"/>
      <c r="CF244" s="299"/>
      <c r="CG244" s="299"/>
      <c r="CH244" s="299"/>
      <c r="CI244" s="299"/>
      <c r="CJ244" s="299"/>
      <c r="CK244" s="299"/>
      <c r="CL244" s="299"/>
      <c r="CM244" s="299"/>
      <c r="CN244" s="299"/>
      <c r="CO244" s="299"/>
      <c r="CP244" s="299"/>
      <c r="CQ244" s="299"/>
      <c r="CR244" s="299"/>
      <c r="CS244" s="299"/>
      <c r="CT244" s="299"/>
      <c r="CU244" s="299"/>
      <c r="CV244" s="299"/>
      <c r="CW244" s="299"/>
      <c r="CX244" s="299"/>
      <c r="CY244" s="299"/>
      <c r="CZ244" s="299"/>
      <c r="DA244" s="299"/>
      <c r="DB244" s="299"/>
      <c r="DC244" s="299"/>
      <c r="DD244" s="299"/>
      <c r="DE244" s="299"/>
      <c r="DF244" s="299"/>
      <c r="DG244" s="299"/>
      <c r="DH244" s="299"/>
      <c r="DI244" s="299"/>
      <c r="DJ244" s="299"/>
      <c r="DK244" s="299"/>
      <c r="DL244" s="299"/>
      <c r="DM244" s="299"/>
      <c r="DN244" s="299"/>
      <c r="DO244" s="299"/>
      <c r="DP244" s="299"/>
      <c r="DQ244" s="299"/>
      <c r="DR244" s="299"/>
      <c r="DS244" s="299"/>
      <c r="DT244" s="299"/>
      <c r="DU244" s="299"/>
      <c r="DV244" s="299"/>
      <c r="DW244" s="299"/>
      <c r="DX244" s="299"/>
      <c r="DY244" s="299"/>
      <c r="DZ244" s="299"/>
      <c r="EA244" s="299"/>
      <c r="EB244" s="299"/>
      <c r="EC244" s="299"/>
      <c r="ED244" s="299"/>
      <c r="EE244" s="299"/>
      <c r="EF244" s="299"/>
      <c r="EG244" s="299"/>
      <c r="EH244" s="299"/>
      <c r="EI244" s="299"/>
      <c r="EJ244" s="299"/>
      <c r="EK244" s="299"/>
      <c r="EL244" s="299"/>
      <c r="EM244" s="299"/>
      <c r="EQ244" s="288"/>
      <c r="ER244" s="288"/>
      <c r="ES244" s="288"/>
      <c r="ET244" s="288"/>
      <c r="EU244" s="288"/>
      <c r="EV244" s="288"/>
      <c r="EW244" s="288"/>
      <c r="EX244" s="288"/>
      <c r="EY244" s="288"/>
      <c r="EZ244" s="288"/>
      <c r="FA244" s="288"/>
      <c r="FB244" s="288"/>
      <c r="FC244" s="288"/>
      <c r="FD244" s="288"/>
    </row>
    <row r="245" spans="1:160" s="287" customFormat="1" x14ac:dyDescent="0.35">
      <c r="A245" s="285"/>
      <c r="B245" s="285"/>
      <c r="C245" s="299"/>
      <c r="D245" s="299"/>
      <c r="E245" s="299"/>
      <c r="F245" s="299"/>
      <c r="G245" s="299"/>
      <c r="H245" s="299"/>
      <c r="I245" s="299"/>
      <c r="J245" s="299"/>
      <c r="K245" s="299"/>
      <c r="L245" s="299"/>
      <c r="M245" s="299"/>
      <c r="N245" s="299"/>
      <c r="O245" s="299"/>
      <c r="P245" s="299"/>
      <c r="Q245" s="299"/>
      <c r="R245" s="299"/>
      <c r="S245" s="299"/>
      <c r="T245" s="299"/>
      <c r="U245" s="299"/>
      <c r="V245" s="299"/>
      <c r="W245" s="299"/>
      <c r="X245" s="299"/>
      <c r="Y245" s="299"/>
      <c r="Z245" s="299"/>
      <c r="AA245" s="299"/>
      <c r="AB245" s="299"/>
      <c r="AC245" s="299"/>
      <c r="AD245" s="299"/>
      <c r="AE245" s="299"/>
      <c r="AF245" s="299"/>
      <c r="AG245" s="299"/>
      <c r="AH245" s="299"/>
      <c r="AI245" s="299"/>
      <c r="AJ245" s="299"/>
      <c r="AK245" s="299"/>
      <c r="AL245" s="299"/>
      <c r="AM245" s="299"/>
      <c r="AN245" s="299"/>
      <c r="AO245" s="299"/>
      <c r="AP245" s="299"/>
      <c r="AQ245" s="299"/>
      <c r="AR245" s="299"/>
      <c r="AS245" s="299"/>
      <c r="AT245" s="299"/>
      <c r="AU245" s="299"/>
      <c r="AV245" s="299"/>
      <c r="AW245" s="299"/>
      <c r="AX245" s="299"/>
      <c r="AY245" s="299"/>
      <c r="AZ245" s="299"/>
      <c r="BA245" s="299"/>
      <c r="BB245" s="299"/>
      <c r="BC245" s="299"/>
      <c r="BD245" s="299"/>
      <c r="BE245" s="299"/>
      <c r="BF245" s="299"/>
      <c r="BG245" s="299"/>
      <c r="BH245" s="299"/>
      <c r="BI245" s="299"/>
      <c r="BJ245" s="299"/>
      <c r="BK245" s="299"/>
      <c r="BL245" s="299"/>
      <c r="BM245" s="299"/>
      <c r="BN245" s="299"/>
      <c r="BO245" s="299"/>
      <c r="BP245" s="299"/>
      <c r="BQ245" s="299"/>
      <c r="BR245" s="299"/>
      <c r="BS245" s="299"/>
      <c r="BT245" s="299"/>
      <c r="BU245" s="299"/>
      <c r="BV245" s="299"/>
      <c r="BW245" s="299"/>
      <c r="BX245" s="299"/>
      <c r="BY245" s="299"/>
      <c r="BZ245" s="299"/>
      <c r="CA245" s="299"/>
      <c r="CB245" s="299"/>
      <c r="CC245" s="299"/>
      <c r="CD245" s="299"/>
      <c r="CE245" s="299"/>
      <c r="CF245" s="299"/>
      <c r="CG245" s="299"/>
      <c r="CH245" s="299"/>
      <c r="CI245" s="299"/>
      <c r="CJ245" s="299"/>
      <c r="CK245" s="299"/>
      <c r="CL245" s="299"/>
      <c r="CM245" s="299"/>
      <c r="CN245" s="299"/>
      <c r="CO245" s="299"/>
      <c r="CP245" s="299"/>
      <c r="CQ245" s="299"/>
      <c r="CR245" s="299"/>
      <c r="CS245" s="299"/>
      <c r="CT245" s="299"/>
      <c r="CU245" s="299"/>
      <c r="CV245" s="299"/>
      <c r="CW245" s="299"/>
      <c r="CX245" s="299"/>
      <c r="CY245" s="299"/>
      <c r="CZ245" s="299"/>
      <c r="DA245" s="299"/>
      <c r="DB245" s="299"/>
      <c r="DC245" s="299"/>
      <c r="DD245" s="299"/>
      <c r="DE245" s="299"/>
      <c r="DF245" s="299"/>
      <c r="DG245" s="299"/>
      <c r="DH245" s="299"/>
      <c r="DI245" s="299"/>
      <c r="DJ245" s="299"/>
      <c r="DK245" s="299"/>
      <c r="DL245" s="299"/>
      <c r="DM245" s="299"/>
      <c r="DN245" s="299"/>
      <c r="DO245" s="299"/>
      <c r="DP245" s="299"/>
      <c r="DQ245" s="299"/>
      <c r="DR245" s="299"/>
      <c r="DS245" s="299"/>
      <c r="DT245" s="299"/>
      <c r="DU245" s="299"/>
      <c r="DV245" s="299"/>
      <c r="DW245" s="299"/>
      <c r="DX245" s="299"/>
      <c r="DY245" s="299"/>
      <c r="DZ245" s="299"/>
      <c r="EA245" s="299"/>
      <c r="EB245" s="299"/>
      <c r="EC245" s="299"/>
      <c r="ED245" s="299"/>
      <c r="EE245" s="299"/>
      <c r="EF245" s="299"/>
      <c r="EG245" s="299"/>
      <c r="EH245" s="299"/>
      <c r="EI245" s="299"/>
      <c r="EJ245" s="299"/>
      <c r="EK245" s="299"/>
      <c r="EL245" s="299"/>
      <c r="EM245" s="299"/>
      <c r="EQ245" s="288"/>
      <c r="ER245" s="288"/>
      <c r="ES245" s="288"/>
      <c r="ET245" s="288"/>
      <c r="EU245" s="288"/>
      <c r="EV245" s="288"/>
      <c r="EW245" s="288"/>
      <c r="EX245" s="288"/>
      <c r="EY245" s="288"/>
      <c r="EZ245" s="288"/>
      <c r="FA245" s="288"/>
      <c r="FB245" s="288"/>
      <c r="FC245" s="288"/>
      <c r="FD245" s="288"/>
    </row>
    <row r="246" spans="1:160" s="287" customFormat="1" x14ac:dyDescent="0.35">
      <c r="A246" s="285"/>
      <c r="B246" s="285"/>
      <c r="C246" s="299"/>
      <c r="D246" s="299"/>
      <c r="E246" s="299"/>
      <c r="F246" s="299"/>
      <c r="G246" s="299"/>
      <c r="H246" s="299"/>
      <c r="I246" s="299"/>
      <c r="J246" s="299"/>
      <c r="K246" s="299"/>
      <c r="L246" s="299"/>
      <c r="M246" s="299"/>
      <c r="N246" s="299"/>
      <c r="O246" s="299"/>
      <c r="P246" s="299"/>
      <c r="Q246" s="299"/>
      <c r="R246" s="299"/>
      <c r="S246" s="299"/>
      <c r="T246" s="299"/>
      <c r="U246" s="299"/>
      <c r="V246" s="299"/>
      <c r="W246" s="299"/>
      <c r="X246" s="299"/>
      <c r="Y246" s="299"/>
      <c r="Z246" s="299"/>
      <c r="AA246" s="299"/>
      <c r="AB246" s="299"/>
      <c r="AC246" s="299"/>
      <c r="AD246" s="299"/>
      <c r="AE246" s="299"/>
      <c r="AF246" s="299"/>
      <c r="AG246" s="299"/>
      <c r="AH246" s="299"/>
      <c r="AI246" s="299"/>
      <c r="AJ246" s="299"/>
      <c r="AK246" s="299"/>
      <c r="AL246" s="299"/>
      <c r="AM246" s="299"/>
      <c r="AN246" s="299"/>
      <c r="AO246" s="299"/>
      <c r="AP246" s="299"/>
      <c r="AQ246" s="299"/>
      <c r="AR246" s="299"/>
      <c r="AS246" s="299"/>
      <c r="AT246" s="299"/>
      <c r="AU246" s="299"/>
      <c r="AV246" s="299"/>
      <c r="AW246" s="299"/>
      <c r="AX246" s="299"/>
      <c r="AY246" s="299"/>
      <c r="AZ246" s="299"/>
      <c r="BA246" s="299"/>
      <c r="BB246" s="299"/>
      <c r="BC246" s="299"/>
      <c r="BD246" s="299"/>
      <c r="BE246" s="299"/>
      <c r="BF246" s="299"/>
      <c r="BG246" s="299"/>
      <c r="BH246" s="299"/>
      <c r="BI246" s="299"/>
      <c r="BJ246" s="299"/>
      <c r="BK246" s="299"/>
      <c r="BL246" s="299"/>
      <c r="BM246" s="299"/>
      <c r="BN246" s="299"/>
      <c r="BO246" s="299"/>
      <c r="BP246" s="299"/>
      <c r="BQ246" s="299"/>
      <c r="BR246" s="299"/>
      <c r="BS246" s="299"/>
      <c r="BT246" s="299"/>
      <c r="BU246" s="299"/>
      <c r="BV246" s="299"/>
      <c r="BW246" s="299"/>
      <c r="BX246" s="299"/>
      <c r="BY246" s="299"/>
      <c r="BZ246" s="299"/>
      <c r="CA246" s="299"/>
      <c r="CB246" s="299"/>
      <c r="CC246" s="299"/>
      <c r="CD246" s="299"/>
      <c r="CE246" s="299"/>
      <c r="CF246" s="299"/>
      <c r="CG246" s="299"/>
      <c r="CH246" s="299"/>
      <c r="CI246" s="299"/>
      <c r="CJ246" s="299"/>
      <c r="CK246" s="299"/>
      <c r="CL246" s="299"/>
      <c r="CM246" s="299"/>
      <c r="CN246" s="299"/>
      <c r="CO246" s="299"/>
      <c r="CP246" s="299"/>
      <c r="CQ246" s="299"/>
      <c r="CR246" s="299"/>
      <c r="CS246" s="299"/>
      <c r="CT246" s="299"/>
      <c r="CU246" s="299"/>
      <c r="CV246" s="299"/>
      <c r="CW246" s="299"/>
      <c r="CX246" s="299"/>
      <c r="CY246" s="299"/>
      <c r="CZ246" s="299"/>
      <c r="DA246" s="299"/>
      <c r="DB246" s="299"/>
      <c r="DC246" s="299"/>
      <c r="DD246" s="299"/>
      <c r="DE246" s="299"/>
      <c r="DF246" s="299"/>
      <c r="DG246" s="299"/>
      <c r="DH246" s="299"/>
      <c r="DI246" s="299"/>
      <c r="DJ246" s="299"/>
      <c r="DK246" s="299"/>
      <c r="DL246" s="299"/>
      <c r="DM246" s="299"/>
      <c r="DN246" s="299"/>
      <c r="DO246" s="299"/>
      <c r="DP246" s="299"/>
      <c r="DQ246" s="299"/>
      <c r="DR246" s="299"/>
      <c r="DS246" s="299"/>
      <c r="DT246" s="299"/>
      <c r="DU246" s="299"/>
      <c r="DV246" s="299"/>
      <c r="DW246" s="299"/>
      <c r="DX246" s="299"/>
      <c r="DY246" s="299"/>
      <c r="DZ246" s="299"/>
      <c r="EA246" s="299"/>
      <c r="EB246" s="299"/>
      <c r="EC246" s="299"/>
      <c r="ED246" s="299"/>
      <c r="EE246" s="299"/>
      <c r="EF246" s="299"/>
      <c r="EG246" s="299"/>
      <c r="EH246" s="299"/>
      <c r="EI246" s="299"/>
      <c r="EJ246" s="299"/>
      <c r="EK246" s="299"/>
      <c r="EL246" s="299"/>
      <c r="EM246" s="299"/>
      <c r="EQ246" s="288"/>
      <c r="ER246" s="288"/>
      <c r="ES246" s="288"/>
      <c r="ET246" s="288"/>
      <c r="EU246" s="288"/>
      <c r="EV246" s="288"/>
      <c r="EW246" s="288"/>
      <c r="EX246" s="288"/>
      <c r="EY246" s="288"/>
      <c r="EZ246" s="288"/>
      <c r="FA246" s="288"/>
      <c r="FB246" s="288"/>
      <c r="FC246" s="288"/>
      <c r="FD246" s="288"/>
    </row>
    <row r="247" spans="1:160" s="287" customFormat="1" x14ac:dyDescent="0.35">
      <c r="A247" s="285"/>
      <c r="B247" s="285"/>
      <c r="C247" s="299"/>
      <c r="D247" s="299"/>
      <c r="E247" s="299"/>
      <c r="F247" s="299"/>
      <c r="G247" s="299"/>
      <c r="H247" s="299"/>
      <c r="I247" s="299"/>
      <c r="J247" s="299"/>
      <c r="K247" s="299"/>
      <c r="L247" s="299"/>
      <c r="M247" s="299"/>
      <c r="N247" s="299"/>
      <c r="O247" s="299"/>
      <c r="P247" s="299"/>
      <c r="Q247" s="299"/>
      <c r="R247" s="299"/>
      <c r="S247" s="299"/>
      <c r="T247" s="299"/>
      <c r="U247" s="299"/>
      <c r="V247" s="299"/>
      <c r="W247" s="299"/>
      <c r="X247" s="299"/>
      <c r="Y247" s="299"/>
      <c r="Z247" s="299"/>
      <c r="AA247" s="299"/>
      <c r="AB247" s="299"/>
      <c r="AC247" s="299"/>
      <c r="AD247" s="299"/>
      <c r="AE247" s="299"/>
      <c r="AF247" s="299"/>
      <c r="AG247" s="299"/>
      <c r="AH247" s="299"/>
      <c r="AI247" s="299"/>
      <c r="AJ247" s="299"/>
      <c r="AK247" s="299"/>
      <c r="AL247" s="299"/>
      <c r="AM247" s="299"/>
      <c r="AN247" s="299"/>
      <c r="AO247" s="299"/>
      <c r="AP247" s="299"/>
      <c r="AQ247" s="299"/>
      <c r="AR247" s="299"/>
      <c r="AS247" s="299"/>
      <c r="AT247" s="299"/>
      <c r="AU247" s="299"/>
      <c r="AV247" s="299"/>
      <c r="AW247" s="299"/>
      <c r="AX247" s="299"/>
      <c r="AY247" s="299"/>
      <c r="AZ247" s="299"/>
      <c r="BA247" s="299"/>
      <c r="BB247" s="299"/>
      <c r="BC247" s="299"/>
      <c r="BD247" s="299"/>
      <c r="BE247" s="299"/>
      <c r="BF247" s="299"/>
      <c r="BG247" s="299"/>
      <c r="BH247" s="299"/>
      <c r="BI247" s="299"/>
      <c r="BJ247" s="299"/>
      <c r="BK247" s="299"/>
      <c r="BL247" s="299"/>
      <c r="BM247" s="299"/>
      <c r="BN247" s="299"/>
      <c r="BO247" s="299"/>
      <c r="BP247" s="299"/>
      <c r="BQ247" s="299"/>
      <c r="BR247" s="299"/>
      <c r="BS247" s="299"/>
      <c r="BT247" s="299"/>
      <c r="BU247" s="299"/>
      <c r="BV247" s="299"/>
      <c r="BW247" s="299"/>
      <c r="BX247" s="299"/>
      <c r="BY247" s="299"/>
      <c r="BZ247" s="299"/>
      <c r="CA247" s="299"/>
      <c r="CB247" s="299"/>
      <c r="CC247" s="299"/>
      <c r="CD247" s="299"/>
      <c r="CE247" s="299"/>
      <c r="CF247" s="299"/>
      <c r="CG247" s="299"/>
      <c r="CH247" s="299"/>
      <c r="CI247" s="299"/>
      <c r="CJ247" s="299"/>
      <c r="CK247" s="299"/>
      <c r="CL247" s="299"/>
      <c r="CM247" s="299"/>
      <c r="CN247" s="299"/>
      <c r="CO247" s="299"/>
      <c r="CP247" s="299"/>
      <c r="CQ247" s="299"/>
      <c r="CR247" s="299"/>
      <c r="CS247" s="299"/>
      <c r="CT247" s="299"/>
      <c r="CU247" s="299"/>
      <c r="CV247" s="299"/>
      <c r="CW247" s="299"/>
      <c r="CX247" s="299"/>
      <c r="CY247" s="299"/>
      <c r="CZ247" s="299"/>
      <c r="DA247" s="299"/>
      <c r="DB247" s="299"/>
      <c r="DC247" s="299"/>
      <c r="DD247" s="299"/>
      <c r="DE247" s="299"/>
      <c r="DF247" s="299"/>
      <c r="DG247" s="299"/>
      <c r="DH247" s="299"/>
      <c r="DI247" s="299"/>
      <c r="DJ247" s="299"/>
      <c r="DK247" s="299"/>
      <c r="DL247" s="299"/>
      <c r="DM247" s="299"/>
      <c r="DN247" s="299"/>
      <c r="DO247" s="299"/>
      <c r="DP247" s="299"/>
      <c r="DQ247" s="299"/>
      <c r="DR247" s="299"/>
      <c r="DS247" s="299"/>
      <c r="DT247" s="299"/>
      <c r="DU247" s="299"/>
      <c r="DV247" s="299"/>
      <c r="DW247" s="299"/>
      <c r="DX247" s="299"/>
      <c r="DY247" s="299"/>
      <c r="DZ247" s="299"/>
      <c r="EA247" s="299"/>
      <c r="EB247" s="299"/>
      <c r="EC247" s="299"/>
      <c r="ED247" s="299"/>
      <c r="EE247" s="299"/>
      <c r="EF247" s="299"/>
      <c r="EG247" s="299"/>
      <c r="EH247" s="299"/>
      <c r="EI247" s="299"/>
      <c r="EJ247" s="299"/>
      <c r="EK247" s="299"/>
      <c r="EL247" s="299"/>
      <c r="EM247" s="299"/>
      <c r="EQ247" s="288"/>
      <c r="ER247" s="288"/>
      <c r="ES247" s="288"/>
      <c r="ET247" s="288"/>
      <c r="EU247" s="288"/>
      <c r="EV247" s="288"/>
      <c r="EW247" s="288"/>
      <c r="EX247" s="288"/>
      <c r="EY247" s="288"/>
      <c r="EZ247" s="288"/>
      <c r="FA247" s="288"/>
      <c r="FB247" s="288"/>
      <c r="FC247" s="288"/>
      <c r="FD247" s="288"/>
    </row>
    <row r="248" spans="1:160" s="287" customFormat="1" x14ac:dyDescent="0.35">
      <c r="A248" s="285"/>
      <c r="B248" s="285"/>
      <c r="C248" s="299"/>
      <c r="D248" s="299"/>
      <c r="E248" s="299"/>
      <c r="F248" s="299"/>
      <c r="G248" s="299"/>
      <c r="H248" s="299"/>
      <c r="I248" s="299"/>
      <c r="J248" s="299"/>
      <c r="K248" s="299"/>
      <c r="L248" s="299"/>
      <c r="M248" s="299"/>
      <c r="N248" s="299"/>
      <c r="O248" s="299"/>
      <c r="P248" s="299"/>
      <c r="Q248" s="299"/>
      <c r="R248" s="299"/>
      <c r="S248" s="299"/>
      <c r="T248" s="299"/>
      <c r="U248" s="299"/>
      <c r="V248" s="299"/>
      <c r="W248" s="299"/>
      <c r="X248" s="299"/>
      <c r="Y248" s="299"/>
      <c r="Z248" s="299"/>
      <c r="AA248" s="299"/>
      <c r="AB248" s="299"/>
      <c r="AC248" s="299"/>
      <c r="AD248" s="299"/>
      <c r="AE248" s="299"/>
      <c r="AF248" s="299"/>
      <c r="AG248" s="299"/>
      <c r="AH248" s="299"/>
      <c r="AI248" s="299"/>
      <c r="AJ248" s="299"/>
      <c r="AK248" s="299"/>
      <c r="AL248" s="299"/>
      <c r="AM248" s="299"/>
      <c r="AN248" s="299"/>
      <c r="AO248" s="299"/>
      <c r="AP248" s="299"/>
      <c r="AQ248" s="299"/>
      <c r="AR248" s="299"/>
      <c r="AS248" s="299"/>
      <c r="AT248" s="299"/>
      <c r="AU248" s="299"/>
      <c r="AV248" s="299"/>
      <c r="AW248" s="299"/>
      <c r="AX248" s="299"/>
      <c r="AY248" s="299"/>
      <c r="AZ248" s="299"/>
      <c r="BA248" s="299"/>
      <c r="BB248" s="299"/>
      <c r="BC248" s="299"/>
      <c r="BD248" s="299"/>
      <c r="BE248" s="299"/>
      <c r="BF248" s="299"/>
      <c r="BG248" s="299"/>
      <c r="BH248" s="299"/>
      <c r="BI248" s="299"/>
      <c r="BJ248" s="299"/>
      <c r="BK248" s="299"/>
      <c r="BL248" s="299"/>
      <c r="BM248" s="299"/>
      <c r="BN248" s="299"/>
      <c r="BO248" s="299"/>
      <c r="BP248" s="299"/>
      <c r="BQ248" s="299"/>
      <c r="BR248" s="299"/>
      <c r="BS248" s="299"/>
      <c r="BT248" s="299"/>
      <c r="BU248" s="299"/>
      <c r="BV248" s="299"/>
      <c r="BW248" s="299"/>
      <c r="BX248" s="299"/>
      <c r="BY248" s="299"/>
      <c r="BZ248" s="299"/>
      <c r="CA248" s="299"/>
      <c r="CB248" s="299"/>
      <c r="CC248" s="299"/>
      <c r="CD248" s="299"/>
      <c r="CE248" s="299"/>
      <c r="CF248" s="299"/>
      <c r="CG248" s="299"/>
      <c r="CH248" s="299"/>
      <c r="CI248" s="299"/>
      <c r="CJ248" s="299"/>
      <c r="CK248" s="299"/>
      <c r="CL248" s="299"/>
      <c r="CM248" s="299"/>
      <c r="CN248" s="299"/>
      <c r="CO248" s="299"/>
      <c r="CP248" s="299"/>
      <c r="CQ248" s="299"/>
      <c r="CR248" s="299"/>
      <c r="CS248" s="299"/>
      <c r="CT248" s="299"/>
      <c r="CU248" s="299"/>
      <c r="CV248" s="299"/>
      <c r="CW248" s="299"/>
      <c r="CX248" s="299"/>
      <c r="CY248" s="299"/>
      <c r="CZ248" s="299"/>
      <c r="DA248" s="299"/>
      <c r="DB248" s="299"/>
      <c r="DC248" s="299"/>
      <c r="DD248" s="299"/>
      <c r="DE248" s="299"/>
      <c r="DF248" s="299"/>
      <c r="DG248" s="299"/>
      <c r="DH248" s="299"/>
      <c r="DI248" s="299"/>
      <c r="DJ248" s="299"/>
      <c r="DK248" s="299"/>
      <c r="DL248" s="299"/>
      <c r="DM248" s="299"/>
      <c r="DN248" s="299"/>
      <c r="DO248" s="299"/>
      <c r="DP248" s="299"/>
      <c r="DQ248" s="299"/>
      <c r="DR248" s="299"/>
      <c r="DS248" s="299"/>
      <c r="DT248" s="299"/>
      <c r="DU248" s="299"/>
      <c r="DV248" s="299"/>
      <c r="DW248" s="299"/>
      <c r="DX248" s="299"/>
      <c r="DY248" s="299"/>
      <c r="DZ248" s="299"/>
      <c r="EA248" s="299"/>
      <c r="EB248" s="299"/>
      <c r="EC248" s="299"/>
      <c r="ED248" s="299"/>
      <c r="EE248" s="299"/>
      <c r="EF248" s="299"/>
      <c r="EG248" s="299"/>
      <c r="EH248" s="299"/>
      <c r="EI248" s="299"/>
      <c r="EJ248" s="299"/>
      <c r="EK248" s="299"/>
      <c r="EL248" s="299"/>
      <c r="EM248" s="299"/>
      <c r="EQ248" s="288"/>
      <c r="ER248" s="288"/>
      <c r="ES248" s="288"/>
      <c r="ET248" s="288"/>
      <c r="EU248" s="288"/>
      <c r="EV248" s="288"/>
      <c r="EW248" s="288"/>
      <c r="EX248" s="288"/>
      <c r="EY248" s="288"/>
      <c r="EZ248" s="288"/>
      <c r="FA248" s="288"/>
      <c r="FB248" s="288"/>
      <c r="FC248" s="288"/>
      <c r="FD248" s="288"/>
    </row>
    <row r="249" spans="1:160" s="287" customFormat="1" x14ac:dyDescent="0.35">
      <c r="A249" s="285"/>
      <c r="B249" s="285"/>
      <c r="C249" s="299"/>
      <c r="D249" s="299"/>
      <c r="E249" s="299"/>
      <c r="F249" s="299"/>
      <c r="G249" s="299"/>
      <c r="H249" s="299"/>
      <c r="I249" s="299"/>
      <c r="J249" s="299"/>
      <c r="K249" s="299"/>
      <c r="L249" s="299"/>
      <c r="M249" s="299"/>
      <c r="N249" s="299"/>
      <c r="O249" s="299"/>
      <c r="P249" s="299"/>
      <c r="Q249" s="299"/>
      <c r="R249" s="299"/>
      <c r="S249" s="299"/>
      <c r="T249" s="299"/>
      <c r="U249" s="299"/>
      <c r="V249" s="299"/>
      <c r="W249" s="299"/>
      <c r="X249" s="299"/>
      <c r="Y249" s="299"/>
      <c r="Z249" s="299"/>
      <c r="AA249" s="299"/>
      <c r="AB249" s="299"/>
      <c r="AC249" s="299"/>
      <c r="AD249" s="299"/>
      <c r="AE249" s="299"/>
      <c r="AF249" s="299"/>
      <c r="AG249" s="299"/>
      <c r="AH249" s="299"/>
      <c r="AI249" s="299"/>
      <c r="AJ249" s="299"/>
      <c r="AK249" s="299"/>
      <c r="AL249" s="299"/>
      <c r="AM249" s="299"/>
      <c r="AN249" s="299"/>
      <c r="AO249" s="299"/>
      <c r="AP249" s="299"/>
      <c r="AQ249" s="299"/>
      <c r="AR249" s="299"/>
      <c r="AS249" s="299"/>
      <c r="AT249" s="299"/>
      <c r="AU249" s="299"/>
      <c r="AV249" s="299"/>
      <c r="AW249" s="299"/>
      <c r="AX249" s="299"/>
      <c r="AY249" s="299"/>
      <c r="AZ249" s="299"/>
      <c r="BA249" s="299"/>
      <c r="BB249" s="299"/>
      <c r="BC249" s="299"/>
      <c r="BD249" s="299"/>
      <c r="BE249" s="299"/>
      <c r="BF249" s="299"/>
      <c r="BG249" s="299"/>
      <c r="BH249" s="299"/>
      <c r="BI249" s="299"/>
      <c r="BJ249" s="299"/>
      <c r="BK249" s="299"/>
      <c r="BL249" s="299"/>
      <c r="BM249" s="299"/>
      <c r="BN249" s="299"/>
      <c r="BO249" s="299"/>
      <c r="BP249" s="299"/>
      <c r="BQ249" s="299"/>
      <c r="BR249" s="299"/>
      <c r="BS249" s="299"/>
      <c r="BT249" s="299"/>
      <c r="BU249" s="299"/>
      <c r="BV249" s="299"/>
      <c r="BW249" s="299"/>
      <c r="BX249" s="299"/>
      <c r="BY249" s="299"/>
      <c r="BZ249" s="299"/>
      <c r="CA249" s="299"/>
      <c r="CB249" s="299"/>
      <c r="CC249" s="299"/>
      <c r="CD249" s="299"/>
      <c r="CE249" s="299"/>
      <c r="CF249" s="299"/>
      <c r="CG249" s="299"/>
      <c r="CH249" s="299"/>
      <c r="CI249" s="299"/>
      <c r="CJ249" s="299"/>
      <c r="CK249" s="299"/>
      <c r="CL249" s="299"/>
      <c r="CM249" s="299"/>
      <c r="CN249" s="299"/>
      <c r="CO249" s="299"/>
      <c r="CP249" s="299"/>
      <c r="CQ249" s="299"/>
      <c r="CR249" s="299"/>
      <c r="CS249" s="299"/>
      <c r="CT249" s="299"/>
      <c r="CU249" s="299"/>
      <c r="CV249" s="299"/>
      <c r="CW249" s="299"/>
      <c r="CX249" s="299"/>
      <c r="CY249" s="299"/>
      <c r="CZ249" s="299"/>
      <c r="DA249" s="299"/>
      <c r="DB249" s="299"/>
      <c r="DC249" s="299"/>
      <c r="DD249" s="299"/>
      <c r="DE249" s="299"/>
      <c r="DF249" s="299"/>
      <c r="DG249" s="299"/>
      <c r="DH249" s="299"/>
      <c r="DI249" s="299"/>
      <c r="DJ249" s="299"/>
      <c r="DK249" s="299"/>
      <c r="DL249" s="299"/>
      <c r="DM249" s="299"/>
      <c r="DN249" s="299"/>
      <c r="DO249" s="299"/>
      <c r="DP249" s="299"/>
      <c r="DQ249" s="299"/>
      <c r="DR249" s="299"/>
      <c r="DS249" s="299"/>
      <c r="DT249" s="299"/>
      <c r="DU249" s="299"/>
      <c r="DV249" s="299"/>
      <c r="DW249" s="299"/>
      <c r="DX249" s="299"/>
      <c r="DY249" s="299"/>
      <c r="DZ249" s="299"/>
      <c r="EA249" s="299"/>
      <c r="EB249" s="299"/>
      <c r="EC249" s="299"/>
      <c r="ED249" s="299"/>
      <c r="EE249" s="299"/>
      <c r="EF249" s="299"/>
      <c r="EG249" s="299"/>
      <c r="EH249" s="299"/>
      <c r="EI249" s="299"/>
      <c r="EJ249" s="299"/>
      <c r="EK249" s="299"/>
      <c r="EL249" s="299"/>
      <c r="EM249" s="299"/>
      <c r="EQ249" s="288"/>
      <c r="ER249" s="288"/>
      <c r="ES249" s="288"/>
      <c r="ET249" s="288"/>
      <c r="EU249" s="288"/>
      <c r="EV249" s="288"/>
      <c r="EW249" s="288"/>
      <c r="EX249" s="288"/>
      <c r="EY249" s="288"/>
      <c r="EZ249" s="288"/>
      <c r="FA249" s="288"/>
      <c r="FB249" s="288"/>
      <c r="FC249" s="288"/>
      <c r="FD249" s="288"/>
    </row>
    <row r="250" spans="1:160" s="287" customFormat="1" x14ac:dyDescent="0.35">
      <c r="A250" s="285"/>
      <c r="B250" s="285"/>
      <c r="C250" s="299"/>
      <c r="D250" s="299"/>
      <c r="E250" s="299"/>
      <c r="F250" s="299"/>
      <c r="G250" s="299"/>
      <c r="H250" s="299"/>
      <c r="I250" s="299"/>
      <c r="J250" s="299"/>
      <c r="K250" s="299"/>
      <c r="L250" s="299"/>
      <c r="M250" s="299"/>
      <c r="N250" s="299"/>
      <c r="O250" s="299"/>
      <c r="P250" s="299"/>
      <c r="Q250" s="299"/>
      <c r="R250" s="299"/>
      <c r="S250" s="299"/>
      <c r="T250" s="299"/>
      <c r="U250" s="299"/>
      <c r="V250" s="299"/>
      <c r="W250" s="299"/>
      <c r="X250" s="299"/>
      <c r="Y250" s="299"/>
      <c r="Z250" s="299"/>
      <c r="AA250" s="299"/>
      <c r="AB250" s="299"/>
      <c r="AC250" s="299"/>
      <c r="AD250" s="299"/>
      <c r="AE250" s="299"/>
      <c r="AF250" s="299"/>
      <c r="AG250" s="299"/>
      <c r="AH250" s="299"/>
      <c r="AI250" s="299"/>
      <c r="AJ250" s="299"/>
      <c r="AK250" s="299"/>
      <c r="AL250" s="299"/>
      <c r="AM250" s="299"/>
      <c r="AN250" s="299"/>
      <c r="AO250" s="299"/>
      <c r="AP250" s="299"/>
      <c r="AQ250" s="299"/>
      <c r="AR250" s="299"/>
      <c r="AS250" s="299"/>
      <c r="AT250" s="299"/>
      <c r="AU250" s="299"/>
      <c r="AV250" s="299"/>
      <c r="AW250" s="299"/>
      <c r="AX250" s="299"/>
      <c r="AY250" s="299"/>
      <c r="AZ250" s="299"/>
      <c r="BA250" s="299"/>
      <c r="BB250" s="299"/>
      <c r="BC250" s="299"/>
      <c r="BD250" s="299"/>
      <c r="BE250" s="299"/>
      <c r="BF250" s="299"/>
      <c r="BG250" s="299"/>
      <c r="BH250" s="299"/>
      <c r="BI250" s="299"/>
      <c r="BJ250" s="299"/>
      <c r="BK250" s="299"/>
      <c r="BL250" s="299"/>
      <c r="BM250" s="299"/>
      <c r="BN250" s="299"/>
      <c r="BO250" s="299"/>
      <c r="BP250" s="299"/>
      <c r="BQ250" s="299"/>
      <c r="BR250" s="299"/>
      <c r="BS250" s="299"/>
      <c r="BT250" s="299"/>
      <c r="BU250" s="299"/>
      <c r="BV250" s="299"/>
      <c r="BW250" s="299"/>
      <c r="BX250" s="299"/>
      <c r="BY250" s="299"/>
      <c r="BZ250" s="299"/>
      <c r="CA250" s="299"/>
      <c r="CB250" s="299"/>
      <c r="CC250" s="299"/>
      <c r="CD250" s="299"/>
      <c r="CE250" s="299"/>
      <c r="CF250" s="299"/>
      <c r="CG250" s="299"/>
      <c r="CH250" s="299"/>
      <c r="CI250" s="299"/>
      <c r="CJ250" s="299"/>
      <c r="CK250" s="299"/>
      <c r="CL250" s="299"/>
      <c r="CM250" s="299"/>
      <c r="CN250" s="299"/>
      <c r="CO250" s="299"/>
      <c r="CP250" s="299"/>
      <c r="CQ250" s="299"/>
      <c r="CR250" s="299"/>
      <c r="CS250" s="299"/>
      <c r="CT250" s="299"/>
      <c r="CU250" s="299"/>
      <c r="CV250" s="299"/>
      <c r="CW250" s="299"/>
      <c r="CX250" s="299"/>
      <c r="CY250" s="299"/>
      <c r="CZ250" s="299"/>
      <c r="DA250" s="299"/>
      <c r="DB250" s="299"/>
      <c r="DC250" s="299"/>
      <c r="DD250" s="299"/>
      <c r="DE250" s="299"/>
      <c r="DF250" s="299"/>
      <c r="DG250" s="299"/>
      <c r="DH250" s="299"/>
      <c r="DI250" s="299"/>
      <c r="DJ250" s="299"/>
      <c r="DK250" s="299"/>
      <c r="DL250" s="299"/>
      <c r="DM250" s="299"/>
      <c r="DN250" s="299"/>
      <c r="DO250" s="299"/>
      <c r="DP250" s="299"/>
      <c r="DQ250" s="299"/>
      <c r="DR250" s="299"/>
      <c r="DS250" s="299"/>
      <c r="DT250" s="299"/>
      <c r="DU250" s="299"/>
      <c r="DV250" s="299"/>
      <c r="DW250" s="299"/>
      <c r="DX250" s="299"/>
      <c r="DY250" s="299"/>
      <c r="DZ250" s="299"/>
      <c r="EA250" s="299"/>
      <c r="EB250" s="299"/>
      <c r="EC250" s="299"/>
      <c r="ED250" s="299"/>
      <c r="EE250" s="299"/>
      <c r="EF250" s="299"/>
      <c r="EG250" s="299"/>
      <c r="EH250" s="299"/>
      <c r="EI250" s="299"/>
      <c r="EJ250" s="299"/>
      <c r="EK250" s="299"/>
      <c r="EL250" s="299"/>
      <c r="EM250" s="299"/>
      <c r="EQ250" s="288"/>
      <c r="ER250" s="288"/>
      <c r="ES250" s="288"/>
      <c r="ET250" s="288"/>
      <c r="EU250" s="288"/>
      <c r="EV250" s="288"/>
      <c r="EW250" s="288"/>
      <c r="EX250" s="288"/>
      <c r="EY250" s="288"/>
      <c r="EZ250" s="288"/>
      <c r="FA250" s="288"/>
      <c r="FB250" s="288"/>
      <c r="FC250" s="288"/>
      <c r="FD250" s="288"/>
    </row>
    <row r="251" spans="1:160" s="287" customFormat="1" x14ac:dyDescent="0.35">
      <c r="A251" s="285"/>
      <c r="B251" s="285"/>
      <c r="C251" s="299"/>
      <c r="D251" s="299"/>
      <c r="E251" s="299"/>
      <c r="F251" s="299"/>
      <c r="G251" s="299"/>
      <c r="H251" s="299"/>
      <c r="I251" s="299"/>
      <c r="J251" s="299"/>
      <c r="K251" s="299"/>
      <c r="L251" s="299"/>
      <c r="M251" s="299"/>
      <c r="N251" s="299"/>
      <c r="O251" s="299"/>
      <c r="P251" s="299"/>
      <c r="Q251" s="299"/>
      <c r="R251" s="299"/>
      <c r="S251" s="299"/>
      <c r="T251" s="299"/>
      <c r="U251" s="299"/>
      <c r="V251" s="299"/>
      <c r="W251" s="299"/>
      <c r="X251" s="299"/>
      <c r="Y251" s="299"/>
      <c r="Z251" s="299"/>
      <c r="AA251" s="299"/>
      <c r="AB251" s="299"/>
      <c r="AC251" s="299"/>
      <c r="AD251" s="299"/>
      <c r="AE251" s="299"/>
      <c r="AF251" s="299"/>
      <c r="AG251" s="299"/>
      <c r="AH251" s="299"/>
      <c r="AI251" s="299"/>
      <c r="AJ251" s="299"/>
      <c r="AK251" s="299"/>
      <c r="AL251" s="299"/>
      <c r="AM251" s="299"/>
      <c r="AN251" s="299"/>
      <c r="AO251" s="299"/>
      <c r="AP251" s="299"/>
      <c r="AQ251" s="299"/>
      <c r="AR251" s="299"/>
      <c r="AS251" s="299"/>
      <c r="AT251" s="299"/>
      <c r="AU251" s="299"/>
      <c r="AV251" s="299"/>
      <c r="AW251" s="299"/>
      <c r="AX251" s="299"/>
      <c r="AY251" s="299"/>
      <c r="AZ251" s="299"/>
      <c r="BA251" s="299"/>
      <c r="BB251" s="299"/>
      <c r="BC251" s="299"/>
      <c r="BD251" s="299"/>
      <c r="BE251" s="299"/>
      <c r="BF251" s="299"/>
      <c r="BG251" s="299"/>
      <c r="BH251" s="299"/>
      <c r="BI251" s="299"/>
      <c r="BJ251" s="299"/>
      <c r="BK251" s="299"/>
      <c r="BL251" s="299"/>
      <c r="BM251" s="299"/>
      <c r="BN251" s="299"/>
      <c r="BO251" s="299"/>
      <c r="BP251" s="299"/>
      <c r="BQ251" s="299"/>
      <c r="BR251" s="299"/>
      <c r="BS251" s="299"/>
      <c r="BT251" s="299"/>
      <c r="BU251" s="299"/>
      <c r="BV251" s="299"/>
      <c r="BW251" s="299"/>
      <c r="BX251" s="299"/>
      <c r="BY251" s="299"/>
      <c r="BZ251" s="299"/>
      <c r="CA251" s="299"/>
      <c r="CB251" s="299"/>
      <c r="CC251" s="299"/>
      <c r="CD251" s="299"/>
      <c r="CE251" s="299"/>
      <c r="CF251" s="299"/>
      <c r="CG251" s="299"/>
      <c r="CH251" s="299"/>
      <c r="CI251" s="299"/>
      <c r="CJ251" s="299"/>
      <c r="CK251" s="299"/>
      <c r="CL251" s="299"/>
      <c r="CM251" s="299"/>
      <c r="CN251" s="299"/>
      <c r="CO251" s="299"/>
      <c r="CP251" s="299"/>
      <c r="CQ251" s="299"/>
      <c r="CR251" s="299"/>
      <c r="CS251" s="299"/>
      <c r="CT251" s="299"/>
      <c r="CU251" s="299"/>
      <c r="CV251" s="299"/>
      <c r="CW251" s="299"/>
      <c r="CX251" s="299"/>
      <c r="CY251" s="299"/>
      <c r="CZ251" s="299"/>
      <c r="DA251" s="299"/>
      <c r="DB251" s="299"/>
      <c r="DC251" s="299"/>
      <c r="DD251" s="299"/>
      <c r="DE251" s="299"/>
      <c r="DF251" s="299"/>
      <c r="DG251" s="299"/>
      <c r="DH251" s="299"/>
      <c r="DI251" s="299"/>
      <c r="DJ251" s="299"/>
      <c r="DK251" s="299"/>
      <c r="DL251" s="299"/>
      <c r="DM251" s="299"/>
      <c r="DN251" s="299"/>
      <c r="DO251" s="299"/>
      <c r="DP251" s="299"/>
      <c r="DQ251" s="299"/>
      <c r="DR251" s="299"/>
      <c r="DS251" s="299"/>
      <c r="DT251" s="299"/>
      <c r="DU251" s="299"/>
      <c r="DV251" s="299"/>
      <c r="DW251" s="299"/>
      <c r="DX251" s="299"/>
      <c r="DY251" s="299"/>
      <c r="DZ251" s="299"/>
      <c r="EA251" s="299"/>
      <c r="EB251" s="299"/>
      <c r="EC251" s="299"/>
      <c r="ED251" s="299"/>
      <c r="EE251" s="299"/>
      <c r="EF251" s="299"/>
      <c r="EG251" s="299"/>
      <c r="EH251" s="299"/>
      <c r="EI251" s="299"/>
      <c r="EJ251" s="299"/>
      <c r="EK251" s="299"/>
      <c r="EL251" s="299"/>
      <c r="EM251" s="299"/>
      <c r="EQ251" s="288"/>
      <c r="ER251" s="288"/>
      <c r="ES251" s="288"/>
      <c r="ET251" s="288"/>
      <c r="EU251" s="288"/>
      <c r="EV251" s="288"/>
      <c r="EW251" s="288"/>
      <c r="EX251" s="288"/>
      <c r="EY251" s="288"/>
      <c r="EZ251" s="288"/>
      <c r="FA251" s="288"/>
      <c r="FB251" s="288"/>
      <c r="FC251" s="288"/>
      <c r="FD251" s="288"/>
    </row>
    <row r="252" spans="1:160" s="287" customFormat="1" x14ac:dyDescent="0.35">
      <c r="A252" s="285"/>
      <c r="B252" s="285"/>
      <c r="C252" s="299"/>
      <c r="D252" s="299"/>
      <c r="E252" s="299"/>
      <c r="F252" s="299"/>
      <c r="G252" s="299"/>
      <c r="H252" s="299"/>
      <c r="I252" s="299"/>
      <c r="J252" s="299"/>
      <c r="K252" s="299"/>
      <c r="L252" s="299"/>
      <c r="M252" s="299"/>
      <c r="N252" s="299"/>
      <c r="O252" s="299"/>
      <c r="P252" s="299"/>
      <c r="Q252" s="299"/>
      <c r="R252" s="299"/>
      <c r="S252" s="299"/>
      <c r="T252" s="299"/>
      <c r="U252" s="299"/>
      <c r="V252" s="299"/>
      <c r="W252" s="299"/>
      <c r="X252" s="299"/>
      <c r="Y252" s="299"/>
      <c r="Z252" s="299"/>
      <c r="AA252" s="299"/>
      <c r="AB252" s="299"/>
      <c r="AC252" s="299"/>
      <c r="AD252" s="299"/>
      <c r="AE252" s="299"/>
      <c r="AF252" s="299"/>
      <c r="AG252" s="299"/>
      <c r="AH252" s="299"/>
      <c r="AI252" s="299"/>
      <c r="AJ252" s="299"/>
      <c r="AK252" s="299"/>
      <c r="AL252" s="299"/>
      <c r="AM252" s="299"/>
      <c r="AN252" s="299"/>
      <c r="AO252" s="299"/>
      <c r="AP252" s="299"/>
      <c r="AQ252" s="299"/>
      <c r="AR252" s="299"/>
      <c r="AS252" s="299"/>
      <c r="AT252" s="299"/>
      <c r="AU252" s="299"/>
      <c r="AV252" s="299"/>
      <c r="AW252" s="299"/>
      <c r="AX252" s="299"/>
      <c r="AY252" s="299"/>
      <c r="AZ252" s="299"/>
      <c r="BA252" s="299"/>
      <c r="BB252" s="299"/>
      <c r="BC252" s="299"/>
      <c r="BD252" s="299"/>
      <c r="BE252" s="299"/>
      <c r="BF252" s="299"/>
      <c r="BG252" s="299"/>
      <c r="BH252" s="299"/>
      <c r="BI252" s="299"/>
      <c r="BJ252" s="299"/>
      <c r="BK252" s="299"/>
      <c r="BL252" s="299"/>
      <c r="BM252" s="299"/>
      <c r="BN252" s="299"/>
      <c r="BO252" s="299"/>
      <c r="BP252" s="299"/>
      <c r="BQ252" s="299"/>
      <c r="BR252" s="299"/>
      <c r="BS252" s="299"/>
      <c r="BT252" s="299"/>
      <c r="BU252" s="299"/>
      <c r="BV252" s="299"/>
      <c r="BW252" s="299"/>
      <c r="BX252" s="299"/>
      <c r="BY252" s="299"/>
      <c r="BZ252" s="299"/>
      <c r="CA252" s="299"/>
      <c r="CB252" s="299"/>
      <c r="CC252" s="299"/>
      <c r="CD252" s="299"/>
      <c r="CE252" s="299"/>
      <c r="CF252" s="299"/>
      <c r="CG252" s="299"/>
      <c r="CH252" s="299"/>
      <c r="CI252" s="299"/>
      <c r="CJ252" s="299"/>
      <c r="CK252" s="299"/>
      <c r="CL252" s="299"/>
      <c r="CM252" s="299"/>
      <c r="CN252" s="299"/>
      <c r="CO252" s="299"/>
      <c r="CP252" s="299"/>
      <c r="CQ252" s="299"/>
      <c r="CR252" s="299"/>
      <c r="CS252" s="299"/>
      <c r="CT252" s="299"/>
      <c r="CU252" s="299"/>
      <c r="CV252" s="299"/>
      <c r="CW252" s="299"/>
      <c r="CX252" s="299"/>
      <c r="CY252" s="299"/>
      <c r="CZ252" s="299"/>
      <c r="DA252" s="299"/>
      <c r="DB252" s="299"/>
      <c r="DC252" s="299"/>
      <c r="DD252" s="299"/>
      <c r="DE252" s="299"/>
      <c r="DF252" s="299"/>
      <c r="DG252" s="299"/>
      <c r="DH252" s="299"/>
      <c r="DI252" s="299"/>
      <c r="DJ252" s="299"/>
      <c r="DK252" s="299"/>
      <c r="DL252" s="299"/>
      <c r="DM252" s="299"/>
      <c r="DN252" s="299"/>
      <c r="DO252" s="299"/>
      <c r="DP252" s="299"/>
      <c r="DQ252" s="299"/>
      <c r="DR252" s="299"/>
      <c r="DS252" s="299"/>
      <c r="DT252" s="299"/>
      <c r="DU252" s="299"/>
      <c r="DV252" s="299"/>
      <c r="DW252" s="299"/>
      <c r="DX252" s="299"/>
      <c r="DY252" s="299"/>
      <c r="DZ252" s="299"/>
      <c r="EA252" s="299"/>
      <c r="EB252" s="299"/>
      <c r="EC252" s="299"/>
      <c r="ED252" s="299"/>
      <c r="EE252" s="299"/>
      <c r="EF252" s="299"/>
      <c r="EG252" s="299"/>
      <c r="EH252" s="299"/>
      <c r="EI252" s="299"/>
      <c r="EJ252" s="299"/>
      <c r="EK252" s="299"/>
      <c r="EL252" s="299"/>
      <c r="EM252" s="299"/>
      <c r="EQ252" s="288"/>
      <c r="ER252" s="288"/>
      <c r="ES252" s="288"/>
      <c r="ET252" s="288"/>
      <c r="EU252" s="288"/>
      <c r="EV252" s="288"/>
      <c r="EW252" s="288"/>
      <c r="EX252" s="288"/>
      <c r="EY252" s="288"/>
      <c r="EZ252" s="288"/>
      <c r="FA252" s="288"/>
      <c r="FB252" s="288"/>
      <c r="FC252" s="288"/>
      <c r="FD252" s="288"/>
    </row>
    <row r="253" spans="1:160" s="287" customFormat="1" x14ac:dyDescent="0.35">
      <c r="A253" s="285"/>
      <c r="B253" s="285"/>
      <c r="C253" s="299"/>
      <c r="D253" s="299"/>
      <c r="E253" s="299"/>
      <c r="F253" s="299"/>
      <c r="G253" s="299"/>
      <c r="H253" s="299"/>
      <c r="I253" s="299"/>
      <c r="J253" s="299"/>
      <c r="K253" s="299"/>
      <c r="L253" s="299"/>
      <c r="M253" s="299"/>
      <c r="N253" s="299"/>
      <c r="O253" s="299"/>
      <c r="P253" s="299"/>
      <c r="Q253" s="299"/>
      <c r="R253" s="299"/>
      <c r="S253" s="299"/>
      <c r="T253" s="299"/>
      <c r="U253" s="299"/>
      <c r="V253" s="299"/>
      <c r="W253" s="299"/>
      <c r="X253" s="299"/>
      <c r="Y253" s="299"/>
      <c r="Z253" s="299"/>
      <c r="AA253" s="299"/>
      <c r="AB253" s="299"/>
      <c r="AC253" s="299"/>
      <c r="AD253" s="299"/>
      <c r="AE253" s="299"/>
      <c r="AF253" s="299"/>
      <c r="AG253" s="299"/>
      <c r="AH253" s="299"/>
      <c r="AI253" s="299"/>
      <c r="AJ253" s="299"/>
      <c r="AK253" s="299"/>
      <c r="AL253" s="299"/>
      <c r="AM253" s="299"/>
      <c r="AN253" s="299"/>
      <c r="AO253" s="299"/>
      <c r="AP253" s="299"/>
      <c r="AQ253" s="299"/>
      <c r="AR253" s="299"/>
      <c r="AS253" s="299"/>
      <c r="AT253" s="299"/>
      <c r="AU253" s="299"/>
      <c r="AV253" s="299"/>
      <c r="AW253" s="299"/>
      <c r="AX253" s="299"/>
      <c r="AY253" s="299"/>
      <c r="AZ253" s="299"/>
      <c r="BA253" s="299"/>
      <c r="BB253" s="299"/>
      <c r="BC253" s="299"/>
      <c r="BD253" s="299"/>
      <c r="BE253" s="299"/>
      <c r="BF253" s="299"/>
      <c r="BG253" s="299"/>
      <c r="BH253" s="299"/>
      <c r="BI253" s="299"/>
      <c r="BJ253" s="299"/>
      <c r="BK253" s="299"/>
      <c r="BL253" s="299"/>
      <c r="BM253" s="299"/>
      <c r="BN253" s="299"/>
      <c r="BO253" s="299"/>
      <c r="BP253" s="299"/>
      <c r="BQ253" s="299"/>
      <c r="BR253" s="299"/>
      <c r="BS253" s="299"/>
      <c r="BT253" s="299"/>
      <c r="BU253" s="299"/>
      <c r="BV253" s="299"/>
      <c r="BW253" s="299"/>
      <c r="BX253" s="299"/>
      <c r="BY253" s="299"/>
      <c r="BZ253" s="299"/>
      <c r="CA253" s="299"/>
      <c r="CB253" s="299"/>
      <c r="CC253" s="299"/>
      <c r="CD253" s="299"/>
      <c r="CE253" s="299"/>
      <c r="CF253" s="299"/>
      <c r="CG253" s="299"/>
      <c r="CH253" s="299"/>
      <c r="CI253" s="299"/>
      <c r="CJ253" s="299"/>
      <c r="CK253" s="299"/>
      <c r="CL253" s="299"/>
      <c r="CM253" s="299"/>
      <c r="CN253" s="299"/>
      <c r="CO253" s="299"/>
      <c r="CP253" s="299"/>
      <c r="CQ253" s="299"/>
      <c r="CR253" s="299"/>
      <c r="CS253" s="299"/>
      <c r="CT253" s="299"/>
      <c r="CU253" s="299"/>
      <c r="CV253" s="299"/>
      <c r="CW253" s="299"/>
      <c r="CX253" s="299"/>
      <c r="CY253" s="299"/>
      <c r="CZ253" s="299"/>
      <c r="DA253" s="299"/>
      <c r="DB253" s="299"/>
      <c r="DC253" s="299"/>
      <c r="DD253" s="299"/>
      <c r="DE253" s="299"/>
      <c r="DF253" s="299"/>
      <c r="DG253" s="299"/>
      <c r="DH253" s="299"/>
      <c r="DI253" s="299"/>
      <c r="DJ253" s="299"/>
      <c r="DK253" s="299"/>
      <c r="DL253" s="299"/>
      <c r="DM253" s="299"/>
      <c r="DN253" s="299"/>
      <c r="DO253" s="299"/>
      <c r="DP253" s="299"/>
      <c r="DQ253" s="299"/>
      <c r="DR253" s="299"/>
      <c r="DS253" s="299"/>
      <c r="DT253" s="299"/>
      <c r="DU253" s="299"/>
      <c r="DV253" s="299"/>
      <c r="DW253" s="299"/>
      <c r="DX253" s="299"/>
      <c r="DY253" s="299"/>
      <c r="DZ253" s="299"/>
      <c r="EA253" s="299"/>
      <c r="EB253" s="299"/>
      <c r="EC253" s="299"/>
      <c r="ED253" s="299"/>
      <c r="EE253" s="299"/>
      <c r="EF253" s="299"/>
      <c r="EG253" s="299"/>
      <c r="EH253" s="299"/>
      <c r="EI253" s="299"/>
      <c r="EJ253" s="299"/>
      <c r="EK253" s="299"/>
      <c r="EL253" s="299"/>
      <c r="EM253" s="299"/>
      <c r="EQ253" s="288"/>
      <c r="ER253" s="288"/>
      <c r="ES253" s="288"/>
      <c r="ET253" s="288"/>
      <c r="EU253" s="288"/>
      <c r="EV253" s="288"/>
      <c r="EW253" s="288"/>
      <c r="EX253" s="288"/>
      <c r="EY253" s="288"/>
      <c r="EZ253" s="288"/>
      <c r="FA253" s="288"/>
      <c r="FB253" s="288"/>
      <c r="FC253" s="288"/>
      <c r="FD253" s="288"/>
    </row>
    <row r="254" spans="1:160" s="287" customFormat="1" x14ac:dyDescent="0.35">
      <c r="A254" s="285"/>
      <c r="B254" s="285"/>
      <c r="C254" s="299"/>
      <c r="D254" s="299"/>
      <c r="E254" s="299"/>
      <c r="F254" s="299"/>
      <c r="G254" s="299"/>
      <c r="H254" s="299"/>
      <c r="I254" s="299"/>
      <c r="J254" s="299"/>
      <c r="K254" s="299"/>
      <c r="L254" s="299"/>
      <c r="M254" s="299"/>
      <c r="N254" s="299"/>
      <c r="O254" s="299"/>
      <c r="P254" s="299"/>
      <c r="Q254" s="299"/>
      <c r="R254" s="299"/>
      <c r="S254" s="299"/>
      <c r="T254" s="299"/>
      <c r="U254" s="299"/>
      <c r="V254" s="299"/>
      <c r="W254" s="299"/>
      <c r="X254" s="299"/>
      <c r="Y254" s="299"/>
      <c r="Z254" s="299"/>
      <c r="AA254" s="299"/>
      <c r="AB254" s="299"/>
      <c r="AC254" s="299"/>
      <c r="AD254" s="299"/>
      <c r="AE254" s="299"/>
      <c r="AF254" s="299"/>
      <c r="AG254" s="299"/>
      <c r="AH254" s="299"/>
      <c r="AI254" s="299"/>
      <c r="AJ254" s="299"/>
      <c r="AK254" s="299"/>
      <c r="AL254" s="299"/>
      <c r="AM254" s="299"/>
      <c r="AN254" s="299"/>
      <c r="AO254" s="299"/>
      <c r="AP254" s="299"/>
      <c r="AQ254" s="299"/>
      <c r="AR254" s="299"/>
      <c r="AS254" s="299"/>
      <c r="AT254" s="299"/>
      <c r="AU254" s="299"/>
      <c r="AV254" s="299"/>
      <c r="AW254" s="299"/>
      <c r="AX254" s="299"/>
      <c r="AY254" s="299"/>
      <c r="AZ254" s="299"/>
      <c r="BA254" s="299"/>
      <c r="BB254" s="299"/>
      <c r="BC254" s="299"/>
      <c r="BD254" s="299"/>
      <c r="BE254" s="299"/>
      <c r="BF254" s="299"/>
      <c r="BG254" s="299"/>
      <c r="BH254" s="299"/>
      <c r="BI254" s="299"/>
      <c r="BJ254" s="299"/>
      <c r="BK254" s="299"/>
      <c r="BL254" s="299"/>
      <c r="BM254" s="299"/>
      <c r="BN254" s="299"/>
      <c r="BO254" s="299"/>
      <c r="BP254" s="299"/>
      <c r="BQ254" s="299"/>
      <c r="BR254" s="299"/>
      <c r="BS254" s="299"/>
      <c r="BT254" s="299"/>
      <c r="BU254" s="299"/>
      <c r="BV254" s="299"/>
      <c r="BW254" s="299"/>
      <c r="BX254" s="299"/>
      <c r="BY254" s="299"/>
      <c r="BZ254" s="299"/>
      <c r="CA254" s="299"/>
      <c r="CB254" s="299"/>
      <c r="CC254" s="299"/>
      <c r="CD254" s="299"/>
      <c r="CE254" s="299"/>
      <c r="CF254" s="299"/>
      <c r="CG254" s="299"/>
      <c r="CH254" s="299"/>
      <c r="CI254" s="299"/>
      <c r="CJ254" s="299"/>
      <c r="CK254" s="299"/>
      <c r="CL254" s="299"/>
      <c r="CM254" s="299"/>
      <c r="CN254" s="299"/>
      <c r="CO254" s="299"/>
      <c r="CP254" s="299"/>
      <c r="CQ254" s="299"/>
      <c r="CR254" s="299"/>
      <c r="CS254" s="299"/>
      <c r="CT254" s="299"/>
      <c r="CU254" s="299"/>
      <c r="CV254" s="299"/>
      <c r="CW254" s="299"/>
      <c r="CX254" s="299"/>
      <c r="CY254" s="299"/>
      <c r="CZ254" s="299"/>
      <c r="DA254" s="299"/>
      <c r="DB254" s="299"/>
      <c r="DC254" s="299"/>
      <c r="DD254" s="299"/>
      <c r="DE254" s="299"/>
      <c r="DF254" s="299"/>
      <c r="DG254" s="299"/>
      <c r="DH254" s="299"/>
      <c r="DI254" s="299"/>
      <c r="DJ254" s="299"/>
      <c r="DK254" s="299"/>
      <c r="DL254" s="299"/>
      <c r="DM254" s="299"/>
      <c r="DN254" s="299"/>
      <c r="DO254" s="299"/>
      <c r="DP254" s="299"/>
      <c r="DQ254" s="299"/>
      <c r="DR254" s="299"/>
      <c r="DS254" s="299"/>
      <c r="DT254" s="299"/>
      <c r="DU254" s="299"/>
      <c r="DV254" s="299"/>
      <c r="DW254" s="299"/>
      <c r="DX254" s="299"/>
      <c r="DY254" s="299"/>
      <c r="DZ254" s="299"/>
      <c r="EA254" s="299"/>
      <c r="EB254" s="299"/>
      <c r="EC254" s="299"/>
      <c r="ED254" s="299"/>
      <c r="EE254" s="299"/>
      <c r="EF254" s="299"/>
      <c r="EG254" s="299"/>
      <c r="EH254" s="299"/>
      <c r="EI254" s="299"/>
      <c r="EJ254" s="299"/>
      <c r="EK254" s="299"/>
      <c r="EL254" s="299"/>
      <c r="EM254" s="299"/>
      <c r="EQ254" s="288"/>
      <c r="ER254" s="288"/>
      <c r="ES254" s="288"/>
      <c r="ET254" s="288"/>
      <c r="EU254" s="288"/>
      <c r="EV254" s="288"/>
      <c r="EW254" s="288"/>
      <c r="EX254" s="288"/>
      <c r="EY254" s="288"/>
      <c r="EZ254" s="288"/>
      <c r="FA254" s="288"/>
      <c r="FB254" s="288"/>
      <c r="FC254" s="288"/>
      <c r="FD254" s="288"/>
    </row>
    <row r="255" spans="1:160" s="287" customFormat="1" x14ac:dyDescent="0.35">
      <c r="A255" s="285"/>
      <c r="B255" s="285"/>
      <c r="C255" s="299"/>
      <c r="D255" s="299"/>
      <c r="E255" s="299"/>
      <c r="F255" s="299"/>
      <c r="G255" s="299"/>
      <c r="H255" s="299"/>
      <c r="I255" s="299"/>
      <c r="J255" s="299"/>
      <c r="K255" s="299"/>
      <c r="L255" s="299"/>
      <c r="M255" s="299"/>
      <c r="N255" s="299"/>
      <c r="O255" s="299"/>
      <c r="P255" s="299"/>
      <c r="Q255" s="299"/>
      <c r="R255" s="299"/>
      <c r="S255" s="299"/>
      <c r="T255" s="299"/>
      <c r="U255" s="299"/>
      <c r="V255" s="299"/>
      <c r="W255" s="299"/>
      <c r="X255" s="299"/>
      <c r="Y255" s="299"/>
      <c r="Z255" s="299"/>
      <c r="AA255" s="299"/>
      <c r="AB255" s="299"/>
      <c r="AC255" s="299"/>
      <c r="AD255" s="299"/>
      <c r="AE255" s="299"/>
      <c r="AF255" s="299"/>
      <c r="AG255" s="299"/>
      <c r="AH255" s="299"/>
      <c r="AI255" s="299"/>
      <c r="AJ255" s="299"/>
      <c r="AK255" s="299"/>
      <c r="AL255" s="299"/>
      <c r="AM255" s="299"/>
      <c r="AN255" s="299"/>
      <c r="AO255" s="299"/>
      <c r="AP255" s="299"/>
      <c r="AQ255" s="299"/>
      <c r="AR255" s="299"/>
      <c r="AS255" s="299"/>
      <c r="AT255" s="299"/>
      <c r="AU255" s="299"/>
      <c r="AV255" s="299"/>
      <c r="AW255" s="299"/>
      <c r="AX255" s="299"/>
      <c r="AY255" s="299"/>
      <c r="AZ255" s="299"/>
      <c r="BA255" s="299"/>
      <c r="BB255" s="299"/>
      <c r="BC255" s="299"/>
      <c r="BD255" s="299"/>
      <c r="BE255" s="299"/>
      <c r="BF255" s="299"/>
      <c r="BG255" s="299"/>
      <c r="BH255" s="299"/>
      <c r="BI255" s="299"/>
      <c r="BJ255" s="299"/>
      <c r="BK255" s="299"/>
      <c r="BL255" s="299"/>
      <c r="BM255" s="299"/>
      <c r="BN255" s="299"/>
      <c r="BO255" s="299"/>
      <c r="BP255" s="299"/>
      <c r="BQ255" s="299"/>
      <c r="BR255" s="299"/>
      <c r="BS255" s="299"/>
      <c r="BT255" s="299"/>
      <c r="BU255" s="299"/>
      <c r="BV255" s="299"/>
      <c r="BW255" s="299"/>
      <c r="BX255" s="299"/>
      <c r="BY255" s="299"/>
      <c r="BZ255" s="299"/>
      <c r="CA255" s="299"/>
      <c r="CB255" s="299"/>
      <c r="CC255" s="299"/>
      <c r="CD255" s="299"/>
      <c r="CE255" s="299"/>
      <c r="CF255" s="299"/>
      <c r="CG255" s="299"/>
      <c r="CH255" s="299"/>
      <c r="CI255" s="299"/>
      <c r="CJ255" s="299"/>
      <c r="CK255" s="299"/>
      <c r="CL255" s="299"/>
      <c r="CM255" s="299"/>
      <c r="CN255" s="299"/>
      <c r="CO255" s="299"/>
      <c r="CP255" s="299"/>
      <c r="CQ255" s="299"/>
      <c r="CR255" s="299"/>
      <c r="CS255" s="299"/>
      <c r="CT255" s="299"/>
      <c r="CU255" s="299"/>
      <c r="CV255" s="299"/>
      <c r="CW255" s="299"/>
      <c r="CX255" s="299"/>
      <c r="CY255" s="299"/>
      <c r="CZ255" s="299"/>
      <c r="DA255" s="299"/>
      <c r="DB255" s="299"/>
      <c r="DC255" s="299"/>
      <c r="DD255" s="299"/>
      <c r="DE255" s="299"/>
      <c r="DF255" s="299"/>
      <c r="DG255" s="299"/>
      <c r="DH255" s="299"/>
      <c r="DI255" s="299"/>
      <c r="DJ255" s="299"/>
      <c r="DK255" s="299"/>
      <c r="DL255" s="299"/>
      <c r="DM255" s="299"/>
      <c r="DN255" s="299"/>
      <c r="DO255" s="299"/>
      <c r="DP255" s="299"/>
      <c r="DQ255" s="299"/>
      <c r="DR255" s="299"/>
      <c r="DS255" s="299"/>
      <c r="DT255" s="299"/>
      <c r="DU255" s="299"/>
      <c r="DV255" s="299"/>
      <c r="DW255" s="299"/>
      <c r="DX255" s="299"/>
      <c r="DY255" s="299"/>
      <c r="DZ255" s="299"/>
      <c r="EA255" s="299"/>
      <c r="EB255" s="299"/>
      <c r="EC255" s="299"/>
      <c r="ED255" s="299"/>
      <c r="EE255" s="299"/>
      <c r="EF255" s="299"/>
      <c r="EG255" s="299"/>
      <c r="EH255" s="299"/>
      <c r="EI255" s="299"/>
      <c r="EJ255" s="299"/>
      <c r="EK255" s="299"/>
      <c r="EL255" s="299"/>
      <c r="EM255" s="299"/>
      <c r="EQ255" s="288"/>
      <c r="ER255" s="288"/>
      <c r="ES255" s="288"/>
      <c r="ET255" s="288"/>
      <c r="EU255" s="288"/>
      <c r="EV255" s="288"/>
      <c r="EW255" s="288"/>
      <c r="EX255" s="288"/>
      <c r="EY255" s="288"/>
      <c r="EZ255" s="288"/>
      <c r="FA255" s="288"/>
      <c r="FB255" s="288"/>
      <c r="FC255" s="288"/>
      <c r="FD255" s="288"/>
    </row>
    <row r="256" spans="1:160" s="287" customFormat="1" x14ac:dyDescent="0.35">
      <c r="A256" s="285"/>
      <c r="B256" s="285"/>
      <c r="C256" s="299"/>
      <c r="D256" s="299"/>
      <c r="E256" s="299"/>
      <c r="F256" s="299"/>
      <c r="G256" s="299"/>
      <c r="H256" s="299"/>
      <c r="I256" s="299"/>
      <c r="J256" s="299"/>
      <c r="K256" s="299"/>
      <c r="L256" s="299"/>
      <c r="M256" s="299"/>
      <c r="N256" s="299"/>
      <c r="O256" s="299"/>
      <c r="P256" s="299"/>
      <c r="Q256" s="299"/>
      <c r="R256" s="299"/>
      <c r="S256" s="299"/>
      <c r="T256" s="299"/>
      <c r="U256" s="299"/>
      <c r="V256" s="299"/>
      <c r="W256" s="299"/>
      <c r="X256" s="299"/>
      <c r="Y256" s="299"/>
      <c r="Z256" s="299"/>
      <c r="AA256" s="299"/>
      <c r="AB256" s="299"/>
      <c r="AC256" s="299"/>
      <c r="AD256" s="299"/>
      <c r="AE256" s="299"/>
      <c r="AF256" s="299"/>
      <c r="AG256" s="299"/>
      <c r="AH256" s="299"/>
      <c r="AI256" s="299"/>
      <c r="AJ256" s="299"/>
      <c r="AK256" s="299"/>
      <c r="AL256" s="299"/>
      <c r="AM256" s="299"/>
      <c r="AN256" s="299"/>
      <c r="AO256" s="299"/>
      <c r="AP256" s="299"/>
      <c r="AQ256" s="299"/>
      <c r="AR256" s="299"/>
      <c r="AS256" s="299"/>
      <c r="AT256" s="299"/>
      <c r="AU256" s="299"/>
      <c r="AV256" s="299"/>
      <c r="AW256" s="299"/>
      <c r="AX256" s="299"/>
      <c r="AY256" s="299"/>
      <c r="AZ256" s="299"/>
      <c r="BA256" s="299"/>
      <c r="BB256" s="299"/>
      <c r="BC256" s="299"/>
      <c r="BD256" s="299"/>
      <c r="BE256" s="299"/>
      <c r="BF256" s="299"/>
      <c r="BG256" s="299"/>
      <c r="BH256" s="299"/>
      <c r="BI256" s="299"/>
      <c r="BJ256" s="299"/>
      <c r="BK256" s="299"/>
      <c r="BL256" s="299"/>
      <c r="BM256" s="299"/>
      <c r="BN256" s="299"/>
      <c r="BO256" s="299"/>
      <c r="BP256" s="299"/>
      <c r="BQ256" s="299"/>
      <c r="BR256" s="299"/>
      <c r="BS256" s="299"/>
      <c r="BT256" s="299"/>
      <c r="BU256" s="299"/>
      <c r="BV256" s="299"/>
      <c r="BW256" s="299"/>
      <c r="BX256" s="299"/>
      <c r="BY256" s="299"/>
      <c r="BZ256" s="299"/>
      <c r="CA256" s="299"/>
      <c r="CB256" s="299"/>
      <c r="CC256" s="299"/>
      <c r="CD256" s="299"/>
      <c r="CE256" s="299"/>
      <c r="CF256" s="299"/>
      <c r="CG256" s="299"/>
      <c r="CH256" s="299"/>
      <c r="CI256" s="299"/>
      <c r="CJ256" s="299"/>
      <c r="CK256" s="299"/>
      <c r="CL256" s="299"/>
      <c r="CM256" s="299"/>
      <c r="CN256" s="299"/>
      <c r="CO256" s="299"/>
      <c r="CP256" s="299"/>
      <c r="CQ256" s="299"/>
      <c r="CR256" s="299"/>
      <c r="CS256" s="299"/>
      <c r="CT256" s="299"/>
      <c r="CU256" s="299"/>
      <c r="CV256" s="299"/>
      <c r="CW256" s="299"/>
      <c r="CX256" s="299"/>
      <c r="CY256" s="299"/>
      <c r="CZ256" s="299"/>
      <c r="DA256" s="299"/>
      <c r="DB256" s="299"/>
      <c r="DC256" s="299"/>
      <c r="DD256" s="299"/>
      <c r="DE256" s="299"/>
      <c r="DF256" s="299"/>
      <c r="DG256" s="299"/>
      <c r="DH256" s="299"/>
      <c r="DI256" s="299"/>
      <c r="DJ256" s="299"/>
      <c r="DK256" s="299"/>
      <c r="DL256" s="299"/>
      <c r="DM256" s="299"/>
      <c r="DN256" s="299"/>
      <c r="DO256" s="299"/>
      <c r="DP256" s="299"/>
      <c r="DQ256" s="299"/>
      <c r="DR256" s="299"/>
      <c r="DS256" s="299"/>
      <c r="DT256" s="299"/>
      <c r="DU256" s="299"/>
      <c r="DV256" s="299"/>
      <c r="DW256" s="299"/>
      <c r="DX256" s="299"/>
      <c r="DY256" s="299"/>
      <c r="DZ256" s="299"/>
      <c r="EA256" s="299"/>
      <c r="EB256" s="299"/>
      <c r="EC256" s="299"/>
      <c r="ED256" s="299"/>
      <c r="EE256" s="299"/>
      <c r="EF256" s="299"/>
      <c r="EG256" s="299"/>
      <c r="EH256" s="299"/>
      <c r="EI256" s="299"/>
      <c r="EJ256" s="299"/>
      <c r="EK256" s="299"/>
      <c r="EL256" s="299"/>
      <c r="EM256" s="299"/>
      <c r="EQ256" s="288"/>
      <c r="ER256" s="288"/>
      <c r="ES256" s="288"/>
      <c r="ET256" s="288"/>
      <c r="EU256" s="288"/>
      <c r="EV256" s="288"/>
      <c r="EW256" s="288"/>
      <c r="EX256" s="288"/>
      <c r="EY256" s="288"/>
      <c r="EZ256" s="288"/>
      <c r="FA256" s="288"/>
      <c r="FB256" s="288"/>
      <c r="FC256" s="288"/>
      <c r="FD256" s="288"/>
    </row>
    <row r="257" spans="1:160" s="287" customFormat="1" x14ac:dyDescent="0.35">
      <c r="A257" s="285"/>
      <c r="B257" s="285"/>
      <c r="C257" s="299"/>
      <c r="D257" s="299"/>
      <c r="E257" s="299"/>
      <c r="F257" s="299"/>
      <c r="G257" s="299"/>
      <c r="H257" s="299"/>
      <c r="I257" s="299"/>
      <c r="J257" s="299"/>
      <c r="K257" s="299"/>
      <c r="L257" s="299"/>
      <c r="M257" s="299"/>
      <c r="N257" s="299"/>
      <c r="O257" s="299"/>
      <c r="P257" s="299"/>
      <c r="Q257" s="299"/>
      <c r="R257" s="299"/>
      <c r="S257" s="299"/>
      <c r="T257" s="299"/>
      <c r="U257" s="299"/>
      <c r="V257" s="299"/>
      <c r="W257" s="299"/>
      <c r="X257" s="299"/>
      <c r="Y257" s="299"/>
      <c r="Z257" s="299"/>
      <c r="AA257" s="299"/>
      <c r="AB257" s="299"/>
      <c r="AC257" s="299"/>
      <c r="AD257" s="299"/>
      <c r="AE257" s="299"/>
      <c r="AF257" s="299"/>
      <c r="AG257" s="299"/>
      <c r="AH257" s="299"/>
      <c r="AI257" s="299"/>
      <c r="AJ257" s="299"/>
      <c r="AK257" s="299"/>
      <c r="AL257" s="299"/>
      <c r="AM257" s="299"/>
      <c r="AN257" s="299"/>
      <c r="AO257" s="299"/>
      <c r="AP257" s="299"/>
      <c r="AQ257" s="299"/>
      <c r="AR257" s="299"/>
      <c r="AS257" s="299"/>
      <c r="AT257" s="299"/>
      <c r="AU257" s="299"/>
      <c r="AV257" s="299"/>
      <c r="AW257" s="299"/>
      <c r="AX257" s="299"/>
      <c r="AY257" s="299"/>
      <c r="AZ257" s="299"/>
      <c r="BA257" s="299"/>
      <c r="BB257" s="299"/>
      <c r="BC257" s="299"/>
      <c r="BD257" s="299"/>
      <c r="BE257" s="299"/>
      <c r="BF257" s="299"/>
      <c r="BG257" s="299"/>
      <c r="BH257" s="299"/>
      <c r="BI257" s="299"/>
      <c r="BJ257" s="299"/>
      <c r="BK257" s="299"/>
      <c r="BL257" s="299"/>
      <c r="BM257" s="299"/>
      <c r="BN257" s="299"/>
      <c r="BO257" s="299"/>
      <c r="BP257" s="299"/>
      <c r="BQ257" s="299"/>
      <c r="BR257" s="299"/>
      <c r="BS257" s="299"/>
      <c r="BT257" s="299"/>
      <c r="BU257" s="299"/>
      <c r="BV257" s="299"/>
      <c r="BW257" s="299"/>
      <c r="BX257" s="299"/>
      <c r="BY257" s="299"/>
      <c r="BZ257" s="299"/>
      <c r="CA257" s="299"/>
      <c r="CB257" s="299"/>
      <c r="CC257" s="299"/>
      <c r="CD257" s="299"/>
      <c r="CE257" s="299"/>
      <c r="CF257" s="299"/>
      <c r="CG257" s="299"/>
      <c r="CH257" s="299"/>
      <c r="CI257" s="299"/>
      <c r="CJ257" s="299"/>
      <c r="CK257" s="299"/>
      <c r="CL257" s="299"/>
      <c r="CM257" s="299"/>
      <c r="CN257" s="299"/>
      <c r="CO257" s="299"/>
      <c r="CP257" s="299"/>
      <c r="CQ257" s="299"/>
      <c r="CR257" s="299"/>
      <c r="CS257" s="299"/>
      <c r="CT257" s="299"/>
      <c r="CU257" s="299"/>
      <c r="CV257" s="299"/>
      <c r="CW257" s="299"/>
      <c r="CX257" s="299"/>
      <c r="CY257" s="299"/>
      <c r="CZ257" s="299"/>
      <c r="DA257" s="299"/>
      <c r="DB257" s="299"/>
      <c r="DC257" s="299"/>
      <c r="DD257" s="299"/>
      <c r="DE257" s="299"/>
      <c r="DF257" s="299"/>
      <c r="DG257" s="299"/>
      <c r="DH257" s="299"/>
      <c r="DI257" s="299"/>
      <c r="DJ257" s="299"/>
      <c r="DK257" s="299"/>
      <c r="DL257" s="299"/>
      <c r="DM257" s="299"/>
      <c r="DN257" s="299"/>
      <c r="DO257" s="299"/>
      <c r="DP257" s="299"/>
      <c r="DQ257" s="299"/>
      <c r="DR257" s="299"/>
      <c r="DS257" s="299"/>
      <c r="DT257" s="299"/>
      <c r="DU257" s="299"/>
      <c r="DV257" s="299"/>
      <c r="DW257" s="299"/>
      <c r="DX257" s="299"/>
      <c r="DY257" s="299"/>
      <c r="DZ257" s="299"/>
      <c r="EA257" s="299"/>
      <c r="EB257" s="299"/>
      <c r="EC257" s="299"/>
      <c r="ED257" s="299"/>
      <c r="EE257" s="299"/>
      <c r="EF257" s="299"/>
      <c r="EG257" s="299"/>
      <c r="EH257" s="299"/>
      <c r="EI257" s="299"/>
      <c r="EJ257" s="299"/>
      <c r="EK257" s="299"/>
      <c r="EL257" s="299"/>
      <c r="EM257" s="299"/>
      <c r="EQ257" s="288"/>
      <c r="ER257" s="288"/>
      <c r="ES257" s="288"/>
      <c r="ET257" s="288"/>
      <c r="EU257" s="288"/>
      <c r="EV257" s="288"/>
      <c r="EW257" s="288"/>
      <c r="EX257" s="288"/>
      <c r="EY257" s="288"/>
      <c r="EZ257" s="288"/>
      <c r="FA257" s="288"/>
      <c r="FB257" s="288"/>
      <c r="FC257" s="288"/>
      <c r="FD257" s="288"/>
    </row>
    <row r="258" spans="1:160" s="287" customFormat="1" x14ac:dyDescent="0.35">
      <c r="A258" s="285"/>
      <c r="B258" s="285"/>
      <c r="C258" s="299"/>
      <c r="D258" s="299"/>
      <c r="E258" s="299"/>
      <c r="F258" s="299"/>
      <c r="G258" s="299"/>
      <c r="H258" s="299"/>
      <c r="I258" s="299"/>
      <c r="J258" s="299"/>
      <c r="K258" s="299"/>
      <c r="L258" s="299"/>
      <c r="M258" s="299"/>
      <c r="N258" s="299"/>
      <c r="O258" s="299"/>
      <c r="P258" s="299"/>
      <c r="Q258" s="299"/>
      <c r="R258" s="299"/>
      <c r="S258" s="299"/>
      <c r="T258" s="299"/>
      <c r="U258" s="299"/>
      <c r="V258" s="299"/>
      <c r="W258" s="299"/>
      <c r="X258" s="299"/>
      <c r="Y258" s="299"/>
      <c r="Z258" s="299"/>
      <c r="AA258" s="299"/>
      <c r="AB258" s="299"/>
      <c r="AC258" s="299"/>
      <c r="AD258" s="299"/>
      <c r="AE258" s="299"/>
      <c r="AF258" s="299"/>
      <c r="AG258" s="299"/>
      <c r="AH258" s="299"/>
      <c r="AI258" s="299"/>
      <c r="AJ258" s="299"/>
      <c r="AK258" s="299"/>
      <c r="AL258" s="299"/>
      <c r="AM258" s="299"/>
      <c r="AN258" s="299"/>
      <c r="AO258" s="299"/>
      <c r="AP258" s="299"/>
      <c r="AQ258" s="299"/>
      <c r="AR258" s="299"/>
      <c r="AS258" s="299"/>
      <c r="AT258" s="299"/>
      <c r="AU258" s="299"/>
      <c r="AV258" s="299"/>
      <c r="AW258" s="299"/>
      <c r="AX258" s="299"/>
      <c r="AY258" s="299"/>
      <c r="AZ258" s="299"/>
      <c r="BA258" s="299"/>
      <c r="BB258" s="299"/>
      <c r="BC258" s="299"/>
      <c r="BD258" s="299"/>
      <c r="BE258" s="299"/>
      <c r="BF258" s="299"/>
      <c r="BG258" s="299"/>
      <c r="BH258" s="299"/>
      <c r="BI258" s="299"/>
      <c r="BJ258" s="299"/>
      <c r="BK258" s="299"/>
      <c r="BL258" s="299"/>
      <c r="BM258" s="299"/>
      <c r="BN258" s="299"/>
      <c r="BO258" s="299"/>
      <c r="BP258" s="299"/>
      <c r="BQ258" s="299"/>
      <c r="BR258" s="299"/>
      <c r="BS258" s="299"/>
      <c r="BT258" s="299"/>
      <c r="BU258" s="299"/>
      <c r="BV258" s="299"/>
      <c r="BW258" s="299"/>
      <c r="BX258" s="299"/>
      <c r="BY258" s="299"/>
      <c r="BZ258" s="299"/>
      <c r="CA258" s="299"/>
      <c r="CB258" s="299"/>
      <c r="CC258" s="299"/>
      <c r="CD258" s="299"/>
      <c r="CE258" s="299"/>
      <c r="CF258" s="299"/>
      <c r="CG258" s="299"/>
      <c r="CH258" s="299"/>
      <c r="CI258" s="299"/>
      <c r="CJ258" s="299"/>
      <c r="CK258" s="299"/>
      <c r="CL258" s="299"/>
      <c r="CM258" s="299"/>
      <c r="CN258" s="299"/>
      <c r="CO258" s="299"/>
      <c r="CP258" s="299"/>
      <c r="CQ258" s="299"/>
      <c r="CR258" s="299"/>
      <c r="CS258" s="299"/>
      <c r="CT258" s="299"/>
      <c r="CU258" s="299"/>
      <c r="CV258" s="299"/>
      <c r="CW258" s="299"/>
      <c r="CX258" s="299"/>
      <c r="CY258" s="299"/>
      <c r="CZ258" s="299"/>
      <c r="DA258" s="299"/>
      <c r="DB258" s="299"/>
      <c r="DC258" s="299"/>
      <c r="DD258" s="299"/>
      <c r="DE258" s="299"/>
      <c r="DF258" s="299"/>
      <c r="DG258" s="299"/>
      <c r="DH258" s="299"/>
      <c r="DI258" s="299"/>
      <c r="DJ258" s="299"/>
      <c r="DK258" s="299"/>
      <c r="DL258" s="299"/>
      <c r="DM258" s="299"/>
      <c r="DN258" s="299"/>
      <c r="DO258" s="299"/>
      <c r="DP258" s="299"/>
      <c r="DQ258" s="299"/>
      <c r="DR258" s="299"/>
      <c r="DS258" s="299"/>
      <c r="DT258" s="299"/>
      <c r="DU258" s="299"/>
      <c r="DV258" s="299"/>
      <c r="DW258" s="299"/>
      <c r="DX258" s="299"/>
      <c r="DY258" s="299"/>
      <c r="DZ258" s="299"/>
      <c r="EA258" s="299"/>
      <c r="EB258" s="299"/>
      <c r="EC258" s="299"/>
      <c r="ED258" s="299"/>
      <c r="EE258" s="299"/>
      <c r="EF258" s="299"/>
      <c r="EG258" s="299"/>
      <c r="EH258" s="299"/>
      <c r="EI258" s="299"/>
      <c r="EJ258" s="299"/>
      <c r="EK258" s="299"/>
      <c r="EL258" s="299"/>
      <c r="EM258" s="299"/>
      <c r="EQ258" s="288"/>
      <c r="ER258" s="288"/>
      <c r="ES258" s="288"/>
      <c r="ET258" s="288"/>
      <c r="EU258" s="288"/>
      <c r="EV258" s="288"/>
      <c r="EW258" s="288"/>
      <c r="EX258" s="288"/>
      <c r="EY258" s="288"/>
      <c r="EZ258" s="288"/>
      <c r="FA258" s="288"/>
      <c r="FB258" s="288"/>
      <c r="FC258" s="288"/>
      <c r="FD258" s="288"/>
    </row>
    <row r="259" spans="1:160" s="287" customFormat="1" x14ac:dyDescent="0.35">
      <c r="A259" s="285"/>
      <c r="B259" s="285"/>
      <c r="C259" s="299"/>
      <c r="D259" s="299"/>
      <c r="E259" s="299"/>
      <c r="F259" s="299"/>
      <c r="G259" s="299"/>
      <c r="H259" s="299"/>
      <c r="I259" s="299"/>
      <c r="J259" s="299"/>
      <c r="K259" s="299"/>
      <c r="L259" s="299"/>
      <c r="M259" s="299"/>
      <c r="N259" s="299"/>
      <c r="O259" s="299"/>
      <c r="P259" s="299"/>
      <c r="Q259" s="299"/>
      <c r="R259" s="299"/>
      <c r="S259" s="299"/>
      <c r="T259" s="299"/>
      <c r="U259" s="299"/>
      <c r="V259" s="299"/>
      <c r="W259" s="299"/>
      <c r="X259" s="299"/>
      <c r="Y259" s="299"/>
      <c r="Z259" s="299"/>
      <c r="AA259" s="299"/>
      <c r="AB259" s="299"/>
      <c r="AC259" s="299"/>
      <c r="AD259" s="299"/>
      <c r="AE259" s="299"/>
      <c r="AF259" s="299"/>
      <c r="AG259" s="299"/>
      <c r="AH259" s="299"/>
      <c r="AI259" s="299"/>
      <c r="AJ259" s="299"/>
      <c r="AK259" s="299"/>
      <c r="AL259" s="299"/>
      <c r="AM259" s="299"/>
      <c r="AN259" s="299"/>
      <c r="AO259" s="299"/>
      <c r="AP259" s="299"/>
      <c r="AQ259" s="299"/>
      <c r="AR259" s="299"/>
      <c r="AS259" s="299"/>
      <c r="AT259" s="299"/>
      <c r="AU259" s="299"/>
      <c r="AV259" s="299"/>
      <c r="AW259" s="299"/>
      <c r="AX259" s="299"/>
      <c r="AY259" s="299"/>
      <c r="AZ259" s="299"/>
      <c r="BA259" s="299"/>
      <c r="BB259" s="299"/>
      <c r="BC259" s="299"/>
      <c r="BD259" s="299"/>
      <c r="BE259" s="299"/>
      <c r="BF259" s="299"/>
      <c r="BG259" s="299"/>
      <c r="BH259" s="299"/>
      <c r="BI259" s="299"/>
      <c r="BJ259" s="299"/>
      <c r="BK259" s="299"/>
      <c r="BL259" s="299"/>
      <c r="BM259" s="299"/>
      <c r="BN259" s="299"/>
      <c r="BO259" s="299"/>
      <c r="BP259" s="299"/>
      <c r="BQ259" s="299"/>
      <c r="BR259" s="299"/>
      <c r="BS259" s="299"/>
      <c r="BT259" s="299"/>
      <c r="BU259" s="299"/>
      <c r="BV259" s="299"/>
      <c r="BW259" s="299"/>
      <c r="BX259" s="299"/>
      <c r="BY259" s="299"/>
      <c r="BZ259" s="299"/>
      <c r="CA259" s="299"/>
      <c r="CB259" s="299"/>
      <c r="CC259" s="299"/>
      <c r="CD259" s="299"/>
      <c r="CE259" s="299"/>
      <c r="CF259" s="299"/>
      <c r="CG259" s="299"/>
      <c r="CH259" s="299"/>
      <c r="CI259" s="299"/>
      <c r="CJ259" s="299"/>
      <c r="CK259" s="299"/>
      <c r="CL259" s="299"/>
      <c r="CM259" s="299"/>
      <c r="CN259" s="299"/>
      <c r="CO259" s="299"/>
      <c r="CP259" s="299"/>
      <c r="CQ259" s="299"/>
      <c r="CR259" s="299"/>
      <c r="CS259" s="299"/>
      <c r="CT259" s="299"/>
      <c r="CU259" s="299"/>
      <c r="CV259" s="299"/>
      <c r="CW259" s="299"/>
      <c r="CX259" s="299"/>
      <c r="CY259" s="299"/>
      <c r="CZ259" s="299"/>
      <c r="DA259" s="299"/>
      <c r="DB259" s="299"/>
      <c r="DC259" s="299"/>
      <c r="DD259" s="299"/>
      <c r="DE259" s="299"/>
      <c r="DF259" s="299"/>
      <c r="DG259" s="299"/>
      <c r="DH259" s="299"/>
      <c r="DI259" s="299"/>
      <c r="DJ259" s="299"/>
      <c r="DK259" s="299"/>
      <c r="DL259" s="299"/>
      <c r="DM259" s="299"/>
      <c r="DN259" s="299"/>
      <c r="DO259" s="299"/>
      <c r="DP259" s="299"/>
      <c r="DQ259" s="299"/>
      <c r="DR259" s="299"/>
      <c r="DS259" s="299"/>
      <c r="DT259" s="299"/>
      <c r="DU259" s="299"/>
      <c r="DV259" s="299"/>
      <c r="DW259" s="299"/>
      <c r="DX259" s="299"/>
      <c r="DY259" s="299"/>
      <c r="DZ259" s="299"/>
      <c r="EA259" s="299"/>
      <c r="EB259" s="299"/>
      <c r="EC259" s="299"/>
      <c r="ED259" s="299"/>
      <c r="EE259" s="299"/>
      <c r="EF259" s="299"/>
      <c r="EG259" s="299"/>
      <c r="EH259" s="299"/>
      <c r="EI259" s="299"/>
      <c r="EJ259" s="299"/>
      <c r="EK259" s="299"/>
      <c r="EL259" s="299"/>
      <c r="EM259" s="299"/>
      <c r="EQ259" s="288"/>
      <c r="ER259" s="288"/>
      <c r="ES259" s="288"/>
      <c r="ET259" s="288"/>
      <c r="EU259" s="288"/>
      <c r="EV259" s="288"/>
      <c r="EW259" s="288"/>
      <c r="EX259" s="288"/>
      <c r="EY259" s="288"/>
      <c r="EZ259" s="288"/>
      <c r="FA259" s="288"/>
      <c r="FB259" s="288"/>
      <c r="FC259" s="288"/>
      <c r="FD259" s="288"/>
    </row>
    <row r="260" spans="1:160" s="287" customFormat="1" x14ac:dyDescent="0.35">
      <c r="A260" s="285"/>
      <c r="B260" s="285"/>
      <c r="C260" s="299"/>
      <c r="D260" s="299"/>
      <c r="E260" s="299"/>
      <c r="F260" s="299"/>
      <c r="G260" s="299"/>
      <c r="H260" s="299"/>
      <c r="I260" s="299"/>
      <c r="J260" s="299"/>
      <c r="K260" s="299"/>
      <c r="L260" s="299"/>
      <c r="M260" s="299"/>
      <c r="N260" s="299"/>
      <c r="O260" s="299"/>
      <c r="P260" s="299"/>
      <c r="Q260" s="299"/>
      <c r="R260" s="299"/>
      <c r="S260" s="299"/>
      <c r="T260" s="299"/>
      <c r="U260" s="299"/>
      <c r="V260" s="299"/>
      <c r="W260" s="299"/>
      <c r="X260" s="299"/>
      <c r="Y260" s="299"/>
      <c r="Z260" s="299"/>
      <c r="AA260" s="299"/>
      <c r="AB260" s="299"/>
      <c r="AC260" s="299"/>
      <c r="AD260" s="299"/>
      <c r="AE260" s="299"/>
      <c r="AF260" s="299"/>
      <c r="AG260" s="299"/>
      <c r="AH260" s="299"/>
      <c r="AI260" s="299"/>
      <c r="AJ260" s="299"/>
      <c r="AK260" s="299"/>
      <c r="AL260" s="299"/>
      <c r="AM260" s="299"/>
      <c r="AN260" s="299"/>
      <c r="AO260" s="299"/>
      <c r="AP260" s="299"/>
      <c r="AQ260" s="299"/>
      <c r="AR260" s="299"/>
      <c r="AS260" s="299"/>
      <c r="AT260" s="299"/>
      <c r="AU260" s="299"/>
      <c r="AV260" s="299"/>
      <c r="AW260" s="299"/>
      <c r="AX260" s="299"/>
      <c r="AY260" s="299"/>
      <c r="AZ260" s="299"/>
      <c r="BA260" s="299"/>
      <c r="BB260" s="299"/>
      <c r="BC260" s="299"/>
      <c r="BD260" s="299"/>
      <c r="BE260" s="299"/>
      <c r="BF260" s="299"/>
      <c r="BG260" s="299"/>
      <c r="BH260" s="299"/>
      <c r="BI260" s="299"/>
      <c r="BJ260" s="299"/>
      <c r="BK260" s="299"/>
      <c r="BL260" s="299"/>
      <c r="BM260" s="299"/>
      <c r="BN260" s="299"/>
      <c r="BO260" s="299"/>
      <c r="BP260" s="299"/>
      <c r="BQ260" s="299"/>
      <c r="BR260" s="299"/>
      <c r="BS260" s="299"/>
      <c r="BT260" s="299"/>
      <c r="BU260" s="299"/>
      <c r="BV260" s="299"/>
      <c r="BW260" s="299"/>
      <c r="BX260" s="299"/>
      <c r="BY260" s="299"/>
      <c r="BZ260" s="299"/>
      <c r="CA260" s="299"/>
      <c r="CB260" s="299"/>
      <c r="CC260" s="299"/>
      <c r="CD260" s="299"/>
      <c r="CE260" s="299"/>
      <c r="CF260" s="299"/>
      <c r="CG260" s="299"/>
      <c r="CH260" s="299"/>
      <c r="CI260" s="299"/>
      <c r="CJ260" s="299"/>
      <c r="CK260" s="299"/>
      <c r="CL260" s="299"/>
      <c r="CM260" s="299"/>
      <c r="CN260" s="299"/>
      <c r="CO260" s="299"/>
      <c r="CP260" s="299"/>
      <c r="CQ260" s="299"/>
      <c r="CR260" s="299"/>
      <c r="CS260" s="299"/>
      <c r="CT260" s="299"/>
      <c r="CU260" s="299"/>
      <c r="CV260" s="299"/>
      <c r="CW260" s="299"/>
      <c r="CX260" s="299"/>
      <c r="CY260" s="299"/>
      <c r="CZ260" s="299"/>
      <c r="DA260" s="299"/>
      <c r="DB260" s="299"/>
      <c r="DC260" s="299"/>
      <c r="DD260" s="299"/>
      <c r="DE260" s="299"/>
      <c r="DF260" s="299"/>
      <c r="DG260" s="299"/>
      <c r="DH260" s="299"/>
      <c r="DI260" s="299"/>
      <c r="DJ260" s="299"/>
      <c r="DK260" s="299"/>
      <c r="DL260" s="299"/>
      <c r="DM260" s="299"/>
      <c r="DN260" s="299"/>
      <c r="DO260" s="299"/>
      <c r="DP260" s="299"/>
      <c r="DQ260" s="299"/>
      <c r="DR260" s="299"/>
      <c r="DS260" s="299"/>
      <c r="DT260" s="299"/>
      <c r="DU260" s="299"/>
      <c r="DV260" s="299"/>
      <c r="DW260" s="299"/>
      <c r="DX260" s="299"/>
      <c r="DY260" s="299"/>
      <c r="DZ260" s="299"/>
      <c r="EA260" s="299"/>
      <c r="EB260" s="299"/>
      <c r="EC260" s="299"/>
      <c r="ED260" s="299"/>
      <c r="EE260" s="299"/>
      <c r="EF260" s="299"/>
      <c r="EG260" s="299"/>
      <c r="EH260" s="299"/>
      <c r="EI260" s="299"/>
      <c r="EJ260" s="299"/>
      <c r="EK260" s="299"/>
      <c r="EL260" s="299"/>
      <c r="EM260" s="299"/>
      <c r="EQ260" s="288"/>
      <c r="ER260" s="288"/>
      <c r="ES260" s="288"/>
      <c r="ET260" s="288"/>
      <c r="EU260" s="288"/>
      <c r="EV260" s="288"/>
      <c r="EW260" s="288"/>
      <c r="EX260" s="288"/>
      <c r="EY260" s="288"/>
      <c r="EZ260" s="288"/>
      <c r="FA260" s="288"/>
      <c r="FB260" s="288"/>
      <c r="FC260" s="288"/>
      <c r="FD260" s="288"/>
    </row>
    <row r="261" spans="1:160" s="287" customFormat="1" x14ac:dyDescent="0.35">
      <c r="A261" s="285"/>
      <c r="B261" s="285"/>
      <c r="C261" s="299"/>
      <c r="D261" s="299"/>
      <c r="E261" s="299"/>
      <c r="F261" s="299"/>
      <c r="G261" s="299"/>
      <c r="H261" s="299"/>
      <c r="I261" s="299"/>
      <c r="J261" s="299"/>
      <c r="K261" s="299"/>
      <c r="L261" s="299"/>
      <c r="M261" s="299"/>
      <c r="N261" s="299"/>
      <c r="O261" s="299"/>
      <c r="P261" s="299"/>
      <c r="Q261" s="299"/>
      <c r="R261" s="299"/>
      <c r="S261" s="299"/>
      <c r="T261" s="299"/>
      <c r="U261" s="299"/>
      <c r="V261" s="299"/>
      <c r="W261" s="299"/>
      <c r="X261" s="299"/>
      <c r="Y261" s="299"/>
      <c r="Z261" s="299"/>
      <c r="AA261" s="299"/>
      <c r="AB261" s="299"/>
      <c r="AC261" s="299"/>
      <c r="AD261" s="299"/>
      <c r="AE261" s="299"/>
      <c r="AF261" s="299"/>
      <c r="AG261" s="299"/>
      <c r="AH261" s="299"/>
      <c r="AI261" s="299"/>
      <c r="AJ261" s="299"/>
      <c r="AK261" s="299"/>
      <c r="AL261" s="299"/>
      <c r="AM261" s="299"/>
      <c r="AN261" s="299"/>
      <c r="AO261" s="299"/>
      <c r="AP261" s="299"/>
      <c r="AQ261" s="299"/>
      <c r="AR261" s="299"/>
      <c r="AS261" s="299"/>
      <c r="AT261" s="299"/>
      <c r="AU261" s="299"/>
      <c r="AV261" s="299"/>
      <c r="AW261" s="299"/>
      <c r="AX261" s="299"/>
      <c r="AY261" s="299"/>
      <c r="AZ261" s="299"/>
      <c r="BA261" s="299"/>
      <c r="BB261" s="299"/>
      <c r="BC261" s="299"/>
      <c r="BD261" s="299"/>
      <c r="BE261" s="299"/>
      <c r="BF261" s="299"/>
      <c r="BG261" s="299"/>
      <c r="BH261" s="299"/>
      <c r="BI261" s="299"/>
      <c r="BJ261" s="299"/>
      <c r="BK261" s="299"/>
      <c r="BL261" s="299"/>
      <c r="BM261" s="299"/>
      <c r="BN261" s="299"/>
      <c r="BO261" s="299"/>
      <c r="BP261" s="299"/>
      <c r="BQ261" s="299"/>
      <c r="BR261" s="299"/>
      <c r="BS261" s="299"/>
      <c r="BT261" s="299"/>
      <c r="BU261" s="299"/>
      <c r="BV261" s="299"/>
      <c r="BW261" s="299"/>
      <c r="BX261" s="299"/>
      <c r="BY261" s="299"/>
      <c r="BZ261" s="299"/>
      <c r="CA261" s="299"/>
      <c r="CB261" s="299"/>
      <c r="CC261" s="299"/>
      <c r="CD261" s="299"/>
      <c r="CE261" s="299"/>
      <c r="CF261" s="299"/>
      <c r="CG261" s="299"/>
      <c r="CH261" s="299"/>
      <c r="CI261" s="299"/>
      <c r="CJ261" s="299"/>
      <c r="CK261" s="299"/>
      <c r="CL261" s="299"/>
      <c r="CM261" s="299"/>
      <c r="CN261" s="299"/>
      <c r="CO261" s="299"/>
      <c r="CP261" s="299"/>
      <c r="CQ261" s="299"/>
      <c r="CR261" s="299"/>
      <c r="CS261" s="299"/>
      <c r="CT261" s="299"/>
      <c r="CU261" s="299"/>
      <c r="CV261" s="299"/>
      <c r="CW261" s="299"/>
      <c r="CX261" s="299"/>
      <c r="CY261" s="299"/>
      <c r="CZ261" s="299"/>
      <c r="DA261" s="299"/>
      <c r="DB261" s="299"/>
      <c r="DC261" s="299"/>
      <c r="DD261" s="299"/>
      <c r="DE261" s="299"/>
      <c r="DF261" s="299"/>
      <c r="DG261" s="299"/>
      <c r="DH261" s="299"/>
      <c r="DI261" s="299"/>
      <c r="DJ261" s="299"/>
      <c r="DK261" s="299"/>
      <c r="DL261" s="299"/>
      <c r="DM261" s="299"/>
      <c r="DN261" s="299"/>
      <c r="DO261" s="299"/>
      <c r="DP261" s="299"/>
      <c r="DQ261" s="299"/>
      <c r="DR261" s="299"/>
      <c r="DS261" s="299"/>
      <c r="DT261" s="299"/>
      <c r="DU261" s="299"/>
      <c r="DV261" s="299"/>
      <c r="DW261" s="299"/>
      <c r="DX261" s="299"/>
      <c r="DY261" s="299"/>
      <c r="DZ261" s="299"/>
      <c r="EA261" s="299"/>
      <c r="EB261" s="299"/>
      <c r="EC261" s="299"/>
      <c r="ED261" s="299"/>
      <c r="EE261" s="299"/>
      <c r="EF261" s="299"/>
      <c r="EG261" s="299"/>
      <c r="EH261" s="299"/>
      <c r="EI261" s="299"/>
      <c r="EJ261" s="299"/>
      <c r="EK261" s="299"/>
      <c r="EL261" s="299"/>
      <c r="EM261" s="299"/>
      <c r="EQ261" s="288"/>
      <c r="ER261" s="288"/>
      <c r="ES261" s="288"/>
      <c r="ET261" s="288"/>
      <c r="EU261" s="288"/>
      <c r="EV261" s="288"/>
      <c r="EW261" s="288"/>
      <c r="EX261" s="288"/>
      <c r="EY261" s="288"/>
      <c r="EZ261" s="288"/>
      <c r="FA261" s="288"/>
      <c r="FB261" s="288"/>
      <c r="FC261" s="288"/>
      <c r="FD261" s="288"/>
    </row>
    <row r="262" spans="1:160" s="287" customFormat="1" x14ac:dyDescent="0.35">
      <c r="A262" s="285"/>
      <c r="B262" s="285"/>
      <c r="C262" s="299"/>
      <c r="D262" s="299"/>
      <c r="E262" s="299"/>
      <c r="F262" s="299"/>
      <c r="G262" s="299"/>
      <c r="H262" s="299"/>
      <c r="I262" s="299"/>
      <c r="J262" s="299"/>
      <c r="K262" s="299"/>
      <c r="L262" s="299"/>
      <c r="M262" s="299"/>
      <c r="N262" s="299"/>
      <c r="O262" s="299"/>
      <c r="P262" s="299"/>
      <c r="Q262" s="299"/>
      <c r="R262" s="299"/>
      <c r="S262" s="299"/>
      <c r="T262" s="299"/>
      <c r="U262" s="299"/>
      <c r="V262" s="299"/>
      <c r="W262" s="299"/>
      <c r="X262" s="299"/>
      <c r="Y262" s="299"/>
      <c r="Z262" s="299"/>
      <c r="AA262" s="299"/>
      <c r="AB262" s="299"/>
      <c r="AC262" s="299"/>
      <c r="AD262" s="299"/>
      <c r="AE262" s="299"/>
      <c r="AF262" s="299"/>
      <c r="AG262" s="299"/>
      <c r="AH262" s="299"/>
      <c r="AI262" s="299"/>
      <c r="AJ262" s="299"/>
      <c r="AK262" s="299"/>
      <c r="AL262" s="299"/>
      <c r="AM262" s="299"/>
      <c r="AN262" s="299"/>
      <c r="AO262" s="299"/>
      <c r="AP262" s="299"/>
      <c r="AQ262" s="299"/>
      <c r="AR262" s="299"/>
      <c r="AS262" s="299"/>
      <c r="AT262" s="299"/>
      <c r="AU262" s="299"/>
      <c r="AV262" s="299"/>
      <c r="AW262" s="299"/>
      <c r="AX262" s="299"/>
      <c r="AY262" s="299"/>
      <c r="AZ262" s="299"/>
      <c r="BA262" s="299"/>
      <c r="BB262" s="299"/>
      <c r="BC262" s="299"/>
      <c r="BD262" s="299"/>
      <c r="BE262" s="299"/>
      <c r="BF262" s="299"/>
      <c r="BG262" s="299"/>
      <c r="BH262" s="299"/>
      <c r="BI262" s="299"/>
      <c r="BJ262" s="299"/>
      <c r="BK262" s="299"/>
      <c r="BL262" s="299"/>
      <c r="BM262" s="299"/>
      <c r="BN262" s="299"/>
      <c r="BO262" s="299"/>
      <c r="BP262" s="299"/>
      <c r="BQ262" s="299"/>
      <c r="BR262" s="299"/>
      <c r="BS262" s="299"/>
      <c r="BT262" s="299"/>
      <c r="BU262" s="299"/>
      <c r="BV262" s="299"/>
      <c r="BW262" s="299"/>
      <c r="BX262" s="299"/>
      <c r="BY262" s="299"/>
      <c r="BZ262" s="299"/>
      <c r="CA262" s="299"/>
      <c r="CB262" s="299"/>
      <c r="CC262" s="299"/>
      <c r="CD262" s="299"/>
      <c r="CE262" s="299"/>
      <c r="CF262" s="299"/>
      <c r="CG262" s="299"/>
      <c r="CH262" s="299"/>
      <c r="CI262" s="299"/>
      <c r="CJ262" s="299"/>
      <c r="CK262" s="299"/>
      <c r="CL262" s="299"/>
      <c r="CM262" s="299"/>
      <c r="CN262" s="299"/>
      <c r="CO262" s="299"/>
      <c r="CP262" s="299"/>
      <c r="CQ262" s="299"/>
      <c r="CR262" s="299"/>
      <c r="CS262" s="299"/>
      <c r="CT262" s="299"/>
      <c r="CU262" s="299"/>
      <c r="CV262" s="299"/>
      <c r="CW262" s="299"/>
      <c r="CX262" s="299"/>
      <c r="CY262" s="299"/>
      <c r="CZ262" s="299"/>
      <c r="DA262" s="299"/>
      <c r="DB262" s="299"/>
      <c r="DC262" s="299"/>
      <c r="DD262" s="299"/>
      <c r="DE262" s="299"/>
      <c r="DF262" s="299"/>
      <c r="DG262" s="299"/>
      <c r="DH262" s="299"/>
      <c r="DI262" s="299"/>
      <c r="DJ262" s="299"/>
      <c r="DK262" s="299"/>
      <c r="DL262" s="299"/>
      <c r="DM262" s="299"/>
      <c r="DN262" s="299"/>
      <c r="DO262" s="299"/>
      <c r="DP262" s="299"/>
      <c r="DQ262" s="299"/>
      <c r="DR262" s="299"/>
      <c r="DS262" s="299"/>
      <c r="DT262" s="299"/>
      <c r="DU262" s="299"/>
      <c r="DV262" s="299"/>
      <c r="DW262" s="299"/>
      <c r="DX262" s="299"/>
      <c r="DY262" s="299"/>
      <c r="DZ262" s="299"/>
      <c r="EA262" s="299"/>
      <c r="EB262" s="299"/>
      <c r="EC262" s="299"/>
      <c r="ED262" s="299"/>
      <c r="EE262" s="299"/>
      <c r="EF262" s="299"/>
      <c r="EG262" s="299"/>
      <c r="EH262" s="299"/>
      <c r="EI262" s="299"/>
      <c r="EJ262" s="299"/>
      <c r="EK262" s="299"/>
      <c r="EL262" s="299"/>
      <c r="EM262" s="299"/>
      <c r="EQ262" s="288"/>
      <c r="ER262" s="288"/>
      <c r="ES262" s="288"/>
      <c r="ET262" s="288"/>
      <c r="EU262" s="288"/>
      <c r="EV262" s="288"/>
      <c r="EW262" s="288"/>
      <c r="EX262" s="288"/>
      <c r="EY262" s="288"/>
      <c r="EZ262" s="288"/>
      <c r="FA262" s="288"/>
      <c r="FB262" s="288"/>
      <c r="FC262" s="288"/>
      <c r="FD262" s="288"/>
    </row>
    <row r="263" spans="1:160" s="287" customFormat="1" x14ac:dyDescent="0.35">
      <c r="A263" s="285"/>
      <c r="B263" s="285"/>
      <c r="C263" s="299"/>
      <c r="D263" s="299"/>
      <c r="E263" s="299"/>
      <c r="F263" s="299"/>
      <c r="G263" s="299"/>
      <c r="H263" s="299"/>
      <c r="I263" s="299"/>
      <c r="J263" s="299"/>
      <c r="K263" s="299"/>
      <c r="L263" s="299"/>
      <c r="M263" s="299"/>
      <c r="N263" s="299"/>
      <c r="O263" s="299"/>
      <c r="P263" s="299"/>
      <c r="Q263" s="299"/>
      <c r="R263" s="299"/>
      <c r="S263" s="299"/>
      <c r="T263" s="299"/>
      <c r="U263" s="299"/>
      <c r="V263" s="299"/>
      <c r="W263" s="299"/>
      <c r="X263" s="299"/>
      <c r="Y263" s="299"/>
      <c r="Z263" s="299"/>
      <c r="AA263" s="299"/>
      <c r="AB263" s="299"/>
      <c r="AC263" s="299"/>
      <c r="AD263" s="299"/>
      <c r="AE263" s="299"/>
      <c r="AF263" s="299"/>
      <c r="AG263" s="299"/>
      <c r="AH263" s="299"/>
      <c r="AI263" s="299"/>
      <c r="AJ263" s="299"/>
      <c r="AK263" s="299"/>
      <c r="AL263" s="299"/>
      <c r="AM263" s="299"/>
      <c r="AN263" s="299"/>
      <c r="AO263" s="299"/>
      <c r="AP263" s="299"/>
      <c r="AQ263" s="299"/>
      <c r="AR263" s="299"/>
      <c r="AS263" s="299"/>
      <c r="AT263" s="299"/>
      <c r="AU263" s="299"/>
      <c r="AV263" s="299"/>
      <c r="AW263" s="299"/>
      <c r="AX263" s="299"/>
      <c r="AY263" s="299"/>
      <c r="AZ263" s="299"/>
      <c r="BA263" s="299"/>
      <c r="BB263" s="299"/>
      <c r="BC263" s="299"/>
      <c r="BD263" s="299"/>
      <c r="BE263" s="299"/>
      <c r="BF263" s="299"/>
      <c r="BG263" s="299"/>
      <c r="BH263" s="299"/>
      <c r="BI263" s="299"/>
      <c r="BJ263" s="299"/>
      <c r="BK263" s="299"/>
      <c r="BL263" s="299"/>
      <c r="BM263" s="299"/>
      <c r="BN263" s="299"/>
      <c r="BO263" s="299"/>
      <c r="BP263" s="299"/>
      <c r="BQ263" s="299"/>
      <c r="BR263" s="299"/>
      <c r="BS263" s="299"/>
      <c r="BT263" s="299"/>
      <c r="BU263" s="299"/>
      <c r="BV263" s="299"/>
      <c r="BW263" s="299"/>
      <c r="BX263" s="299"/>
      <c r="BY263" s="299"/>
      <c r="BZ263" s="299"/>
      <c r="CA263" s="299"/>
      <c r="CB263" s="299"/>
      <c r="CC263" s="299"/>
      <c r="CD263" s="299"/>
      <c r="CE263" s="299"/>
      <c r="CF263" s="299"/>
      <c r="CG263" s="299"/>
      <c r="CH263" s="299"/>
      <c r="CI263" s="299"/>
      <c r="CJ263" s="299"/>
      <c r="CK263" s="299"/>
      <c r="CL263" s="299"/>
      <c r="CM263" s="299"/>
      <c r="CN263" s="299"/>
      <c r="CO263" s="299"/>
      <c r="CP263" s="299"/>
      <c r="CQ263" s="299"/>
      <c r="CR263" s="299"/>
      <c r="CS263" s="299"/>
      <c r="CT263" s="299"/>
      <c r="CU263" s="299"/>
      <c r="CV263" s="299"/>
      <c r="CW263" s="299"/>
      <c r="CX263" s="299"/>
      <c r="CY263" s="299"/>
      <c r="CZ263" s="299"/>
      <c r="DA263" s="299"/>
      <c r="DB263" s="299"/>
      <c r="DC263" s="299"/>
      <c r="DD263" s="299"/>
      <c r="DE263" s="299"/>
      <c r="DF263" s="299"/>
      <c r="DG263" s="299"/>
      <c r="DH263" s="299"/>
      <c r="DI263" s="299"/>
      <c r="DJ263" s="299"/>
      <c r="DK263" s="299"/>
      <c r="DL263" s="299"/>
      <c r="DM263" s="299"/>
      <c r="DN263" s="299"/>
      <c r="DO263" s="299"/>
      <c r="DP263" s="299"/>
      <c r="DQ263" s="299"/>
      <c r="DR263" s="299"/>
      <c r="DS263" s="299"/>
      <c r="DT263" s="299"/>
      <c r="DU263" s="299"/>
      <c r="DV263" s="299"/>
      <c r="DW263" s="299"/>
      <c r="DX263" s="299"/>
      <c r="DY263" s="299"/>
      <c r="DZ263" s="299"/>
      <c r="EA263" s="299"/>
      <c r="EB263" s="299"/>
      <c r="EC263" s="299"/>
      <c r="ED263" s="299"/>
      <c r="EE263" s="299"/>
      <c r="EF263" s="299"/>
      <c r="EG263" s="299"/>
      <c r="EH263" s="299"/>
      <c r="EI263" s="299"/>
      <c r="EJ263" s="299"/>
      <c r="EK263" s="299"/>
      <c r="EL263" s="299"/>
      <c r="EM263" s="299"/>
      <c r="EQ263" s="288"/>
      <c r="ER263" s="288"/>
      <c r="ES263" s="288"/>
      <c r="ET263" s="288"/>
      <c r="EU263" s="288"/>
      <c r="EV263" s="288"/>
      <c r="EW263" s="288"/>
      <c r="EX263" s="288"/>
      <c r="EY263" s="288"/>
      <c r="EZ263" s="288"/>
      <c r="FA263" s="288"/>
      <c r="FB263" s="288"/>
      <c r="FC263" s="288"/>
      <c r="FD263" s="288"/>
    </row>
    <row r="264" spans="1:160" s="287" customFormat="1" x14ac:dyDescent="0.35">
      <c r="A264" s="285"/>
      <c r="B264" s="285"/>
      <c r="C264" s="299"/>
      <c r="D264" s="299"/>
      <c r="E264" s="299"/>
      <c r="F264" s="299"/>
      <c r="G264" s="299"/>
      <c r="H264" s="299"/>
      <c r="I264" s="299"/>
      <c r="J264" s="299"/>
      <c r="K264" s="299"/>
      <c r="L264" s="299"/>
      <c r="M264" s="299"/>
      <c r="N264" s="299"/>
      <c r="O264" s="299"/>
      <c r="P264" s="299"/>
      <c r="Q264" s="299"/>
      <c r="R264" s="299"/>
      <c r="S264" s="299"/>
      <c r="T264" s="299"/>
      <c r="U264" s="299"/>
      <c r="V264" s="299"/>
      <c r="W264" s="299"/>
      <c r="X264" s="299"/>
      <c r="Y264" s="299"/>
      <c r="Z264" s="299"/>
      <c r="AA264" s="299"/>
      <c r="AB264" s="299"/>
      <c r="AC264" s="299"/>
      <c r="AD264" s="299"/>
      <c r="AE264" s="299"/>
      <c r="AF264" s="299"/>
      <c r="AG264" s="299"/>
      <c r="AH264" s="299"/>
      <c r="AI264" s="299"/>
      <c r="AJ264" s="299"/>
      <c r="AK264" s="299"/>
      <c r="AL264" s="299"/>
      <c r="AM264" s="299"/>
      <c r="AN264" s="299"/>
      <c r="AO264" s="299"/>
      <c r="AP264" s="299"/>
      <c r="AQ264" s="299"/>
      <c r="AR264" s="299"/>
      <c r="AS264" s="299"/>
      <c r="AT264" s="299"/>
      <c r="AU264" s="299"/>
      <c r="AV264" s="299"/>
      <c r="AW264" s="299"/>
      <c r="AX264" s="299"/>
      <c r="AY264" s="299"/>
      <c r="AZ264" s="299"/>
      <c r="BA264" s="299"/>
      <c r="BB264" s="299"/>
      <c r="BC264" s="299"/>
      <c r="BD264" s="299"/>
      <c r="BE264" s="299"/>
      <c r="BF264" s="299"/>
      <c r="BG264" s="299"/>
      <c r="BH264" s="299"/>
      <c r="BI264" s="299"/>
      <c r="BJ264" s="299"/>
      <c r="BK264" s="299"/>
      <c r="BL264" s="299"/>
      <c r="BM264" s="299"/>
      <c r="BN264" s="299"/>
      <c r="BO264" s="299"/>
      <c r="BP264" s="299"/>
      <c r="BQ264" s="299"/>
      <c r="BR264" s="299"/>
      <c r="BS264" s="299"/>
      <c r="BT264" s="299"/>
      <c r="BU264" s="299"/>
      <c r="BV264" s="299"/>
      <c r="BW264" s="299"/>
      <c r="BX264" s="299"/>
      <c r="BY264" s="299"/>
      <c r="BZ264" s="299"/>
      <c r="CA264" s="299"/>
      <c r="CB264" s="299"/>
      <c r="CC264" s="299"/>
      <c r="CD264" s="299"/>
      <c r="CE264" s="299"/>
      <c r="CF264" s="299"/>
      <c r="CG264" s="299"/>
      <c r="CH264" s="299"/>
      <c r="CI264" s="299"/>
      <c r="CJ264" s="299"/>
      <c r="CK264" s="299"/>
      <c r="CL264" s="299"/>
      <c r="CM264" s="299"/>
      <c r="CN264" s="299"/>
      <c r="CO264" s="299"/>
      <c r="CP264" s="299"/>
      <c r="CQ264" s="299"/>
      <c r="CR264" s="299"/>
      <c r="CS264" s="299"/>
      <c r="CT264" s="299"/>
      <c r="CU264" s="299"/>
      <c r="CV264" s="299"/>
      <c r="CW264" s="299"/>
      <c r="CX264" s="299"/>
      <c r="CY264" s="299"/>
      <c r="CZ264" s="299"/>
      <c r="DA264" s="299"/>
      <c r="DB264" s="299"/>
      <c r="DC264" s="299"/>
      <c r="DD264" s="299"/>
      <c r="DE264" s="299"/>
      <c r="DF264" s="299"/>
      <c r="DG264" s="299"/>
      <c r="DH264" s="299"/>
      <c r="DI264" s="299"/>
      <c r="DJ264" s="299"/>
      <c r="DK264" s="299"/>
      <c r="DL264" s="299"/>
      <c r="DM264" s="299"/>
      <c r="DN264" s="299"/>
      <c r="DO264" s="299"/>
      <c r="DP264" s="299"/>
      <c r="DQ264" s="299"/>
      <c r="DR264" s="299"/>
      <c r="DS264" s="299"/>
      <c r="DT264" s="299"/>
      <c r="DU264" s="299"/>
      <c r="DV264" s="299"/>
      <c r="DW264" s="299"/>
      <c r="DX264" s="299"/>
      <c r="DY264" s="299"/>
      <c r="DZ264" s="299"/>
      <c r="EA264" s="299"/>
      <c r="EB264" s="299"/>
      <c r="EC264" s="299"/>
      <c r="ED264" s="299"/>
      <c r="EE264" s="299"/>
      <c r="EF264" s="299"/>
      <c r="EG264" s="299"/>
      <c r="EH264" s="299"/>
      <c r="EI264" s="299"/>
      <c r="EJ264" s="299"/>
      <c r="EK264" s="299"/>
      <c r="EL264" s="299"/>
      <c r="EM264" s="299"/>
      <c r="EQ264" s="288"/>
      <c r="ER264" s="288"/>
      <c r="ES264" s="288"/>
      <c r="ET264" s="288"/>
      <c r="EU264" s="288"/>
      <c r="EV264" s="288"/>
      <c r="EW264" s="288"/>
      <c r="EX264" s="288"/>
      <c r="EY264" s="288"/>
      <c r="EZ264" s="288"/>
      <c r="FA264" s="288"/>
      <c r="FB264" s="288"/>
      <c r="FC264" s="288"/>
      <c r="FD264" s="288"/>
    </row>
    <row r="265" spans="1:160" s="287" customFormat="1" x14ac:dyDescent="0.35">
      <c r="A265" s="285"/>
      <c r="B265" s="285"/>
      <c r="C265" s="299"/>
      <c r="D265" s="299"/>
      <c r="E265" s="299"/>
      <c r="F265" s="299"/>
      <c r="G265" s="299"/>
      <c r="H265" s="299"/>
      <c r="I265" s="299"/>
      <c r="J265" s="299"/>
      <c r="K265" s="299"/>
      <c r="L265" s="299"/>
      <c r="M265" s="299"/>
      <c r="N265" s="299"/>
      <c r="O265" s="299"/>
      <c r="P265" s="299"/>
      <c r="Q265" s="299"/>
      <c r="R265" s="299"/>
      <c r="S265" s="299"/>
      <c r="T265" s="299"/>
      <c r="U265" s="299"/>
      <c r="V265" s="299"/>
      <c r="W265" s="299"/>
      <c r="X265" s="299"/>
      <c r="Y265" s="299"/>
      <c r="Z265" s="299"/>
      <c r="AA265" s="299"/>
      <c r="AB265" s="299"/>
      <c r="AC265" s="299"/>
      <c r="AD265" s="299"/>
      <c r="AE265" s="299"/>
      <c r="AF265" s="299"/>
      <c r="AG265" s="299"/>
      <c r="AH265" s="299"/>
      <c r="AI265" s="299"/>
      <c r="AJ265" s="299"/>
      <c r="AK265" s="299"/>
      <c r="AL265" s="299"/>
      <c r="AM265" s="299"/>
      <c r="AN265" s="299"/>
      <c r="AO265" s="299"/>
      <c r="AP265" s="299"/>
      <c r="AQ265" s="299"/>
      <c r="AR265" s="299"/>
      <c r="AS265" s="299"/>
      <c r="AT265" s="299"/>
      <c r="AU265" s="299"/>
      <c r="AV265" s="299"/>
      <c r="AW265" s="299"/>
      <c r="AX265" s="299"/>
      <c r="AY265" s="299"/>
      <c r="AZ265" s="299"/>
      <c r="BA265" s="299"/>
      <c r="BB265" s="299"/>
      <c r="BC265" s="299"/>
      <c r="BD265" s="299"/>
      <c r="BE265" s="299"/>
      <c r="BF265" s="299"/>
      <c r="BG265" s="299"/>
      <c r="BH265" s="299"/>
      <c r="BI265" s="299"/>
      <c r="BJ265" s="299"/>
      <c r="BK265" s="299"/>
      <c r="BL265" s="299"/>
      <c r="BM265" s="299"/>
      <c r="BN265" s="299"/>
      <c r="BO265" s="299"/>
      <c r="BP265" s="299"/>
      <c r="BQ265" s="299"/>
      <c r="BR265" s="299"/>
      <c r="BS265" s="299"/>
      <c r="BT265" s="299"/>
      <c r="BU265" s="299"/>
      <c r="BV265" s="299"/>
      <c r="BW265" s="299"/>
      <c r="BX265" s="299"/>
      <c r="BY265" s="299"/>
      <c r="BZ265" s="299"/>
      <c r="CA265" s="299"/>
      <c r="CB265" s="299"/>
      <c r="CC265" s="299"/>
      <c r="CD265" s="299"/>
      <c r="CE265" s="299"/>
      <c r="CF265" s="299"/>
      <c r="CG265" s="299"/>
      <c r="CH265" s="299"/>
      <c r="CI265" s="299"/>
      <c r="CJ265" s="299"/>
      <c r="CK265" s="299"/>
      <c r="CL265" s="299"/>
      <c r="CM265" s="299"/>
      <c r="CN265" s="299"/>
      <c r="CO265" s="299"/>
      <c r="CP265" s="299"/>
      <c r="CQ265" s="299"/>
      <c r="CR265" s="299"/>
      <c r="CS265" s="299"/>
      <c r="CT265" s="299"/>
      <c r="CU265" s="299"/>
      <c r="CV265" s="299"/>
      <c r="CW265" s="299"/>
      <c r="CX265" s="299"/>
      <c r="CY265" s="299"/>
      <c r="CZ265" s="299"/>
      <c r="DA265" s="299"/>
      <c r="DB265" s="299"/>
      <c r="DC265" s="299"/>
      <c r="DD265" s="299"/>
      <c r="DE265" s="299"/>
      <c r="DF265" s="299"/>
      <c r="DG265" s="299"/>
      <c r="DH265" s="299"/>
      <c r="DI265" s="299"/>
      <c r="DJ265" s="299"/>
      <c r="DK265" s="299"/>
      <c r="DL265" s="299"/>
      <c r="DM265" s="299"/>
      <c r="DN265" s="299"/>
      <c r="DO265" s="299"/>
      <c r="DP265" s="299"/>
      <c r="DQ265" s="299"/>
      <c r="DR265" s="299"/>
      <c r="DS265" s="299"/>
      <c r="DT265" s="299"/>
      <c r="DU265" s="299"/>
      <c r="DV265" s="299"/>
      <c r="DW265" s="299"/>
      <c r="DX265" s="299"/>
      <c r="DY265" s="299"/>
      <c r="DZ265" s="299"/>
      <c r="EA265" s="299"/>
      <c r="EB265" s="299"/>
      <c r="EC265" s="299"/>
      <c r="ED265" s="299"/>
      <c r="EE265" s="299"/>
      <c r="EF265" s="299"/>
      <c r="EG265" s="299"/>
      <c r="EH265" s="299"/>
      <c r="EI265" s="299"/>
      <c r="EJ265" s="299"/>
      <c r="EK265" s="299"/>
      <c r="EL265" s="299"/>
      <c r="EM265" s="299"/>
      <c r="EQ265" s="288"/>
      <c r="ER265" s="288"/>
      <c r="ES265" s="288"/>
      <c r="ET265" s="288"/>
      <c r="EU265" s="288"/>
      <c r="EV265" s="288"/>
      <c r="EW265" s="288"/>
      <c r="EX265" s="288"/>
      <c r="EY265" s="288"/>
      <c r="EZ265" s="288"/>
      <c r="FA265" s="288"/>
      <c r="FB265" s="288"/>
      <c r="FC265" s="288"/>
      <c r="FD265" s="288"/>
    </row>
    <row r="266" spans="1:160" s="287" customFormat="1" x14ac:dyDescent="0.35">
      <c r="A266" s="285"/>
      <c r="B266" s="285"/>
      <c r="C266" s="299"/>
      <c r="D266" s="299"/>
      <c r="E266" s="299"/>
      <c r="F266" s="299"/>
      <c r="G266" s="299"/>
      <c r="H266" s="299"/>
      <c r="I266" s="299"/>
      <c r="J266" s="299"/>
      <c r="K266" s="299"/>
      <c r="L266" s="299"/>
      <c r="M266" s="299"/>
      <c r="N266" s="299"/>
      <c r="O266" s="299"/>
      <c r="P266" s="299"/>
      <c r="Q266" s="299"/>
      <c r="R266" s="299"/>
      <c r="S266" s="299"/>
      <c r="T266" s="299"/>
      <c r="U266" s="299"/>
      <c r="V266" s="299"/>
      <c r="W266" s="299"/>
      <c r="X266" s="299"/>
      <c r="Y266" s="299"/>
      <c r="Z266" s="299"/>
      <c r="AA266" s="299"/>
      <c r="AB266" s="299"/>
      <c r="AC266" s="299"/>
      <c r="AD266" s="299"/>
      <c r="AE266" s="299"/>
      <c r="AF266" s="299"/>
      <c r="AG266" s="299"/>
      <c r="AH266" s="299"/>
      <c r="AI266" s="299"/>
      <c r="AJ266" s="299"/>
      <c r="AK266" s="299"/>
      <c r="AL266" s="299"/>
      <c r="AM266" s="299"/>
      <c r="AN266" s="299"/>
      <c r="AO266" s="299"/>
      <c r="AP266" s="299"/>
      <c r="AQ266" s="299"/>
      <c r="AR266" s="299"/>
      <c r="AS266" s="299"/>
      <c r="AT266" s="299"/>
      <c r="AU266" s="299"/>
      <c r="AV266" s="299"/>
      <c r="AW266" s="299"/>
      <c r="AX266" s="299"/>
      <c r="AY266" s="299"/>
      <c r="AZ266" s="299"/>
      <c r="BA266" s="299"/>
      <c r="BB266" s="299"/>
      <c r="BC266" s="299"/>
      <c r="BD266" s="299"/>
      <c r="BE266" s="299"/>
      <c r="BF266" s="299"/>
      <c r="BG266" s="299"/>
      <c r="BH266" s="299"/>
      <c r="BI266" s="299"/>
      <c r="BJ266" s="299"/>
      <c r="BK266" s="299"/>
      <c r="BL266" s="299"/>
      <c r="BM266" s="299"/>
      <c r="BN266" s="299"/>
      <c r="BO266" s="299"/>
      <c r="BP266" s="299"/>
      <c r="BQ266" s="299"/>
      <c r="BR266" s="299"/>
      <c r="BS266" s="299"/>
      <c r="BT266" s="299"/>
      <c r="BU266" s="299"/>
      <c r="BV266" s="299"/>
      <c r="BW266" s="299"/>
      <c r="BX266" s="299"/>
      <c r="BY266" s="299"/>
      <c r="BZ266" s="299"/>
      <c r="CA266" s="299"/>
      <c r="CB266" s="299"/>
      <c r="CC266" s="299"/>
      <c r="CD266" s="299"/>
      <c r="CE266" s="299"/>
      <c r="CF266" s="299"/>
      <c r="CG266" s="299"/>
      <c r="CH266" s="299"/>
      <c r="CI266" s="299"/>
      <c r="CJ266" s="299"/>
      <c r="CK266" s="299"/>
      <c r="CL266" s="299"/>
      <c r="CM266" s="299"/>
      <c r="CN266" s="299"/>
      <c r="CO266" s="299"/>
      <c r="CP266" s="299"/>
      <c r="CQ266" s="299"/>
      <c r="CR266" s="299"/>
      <c r="CS266" s="299"/>
      <c r="CT266" s="299"/>
      <c r="CU266" s="299"/>
      <c r="CV266" s="299"/>
      <c r="CW266" s="299"/>
      <c r="CX266" s="299"/>
      <c r="CY266" s="299"/>
      <c r="CZ266" s="299"/>
      <c r="DA266" s="299"/>
      <c r="DB266" s="299"/>
      <c r="DC266" s="299"/>
      <c r="DD266" s="299"/>
      <c r="DE266" s="299"/>
      <c r="DF266" s="299"/>
      <c r="DG266" s="299"/>
      <c r="DH266" s="299"/>
      <c r="DI266" s="299"/>
      <c r="DJ266" s="299"/>
      <c r="DK266" s="299"/>
      <c r="DL266" s="299"/>
      <c r="DM266" s="299"/>
      <c r="DN266" s="299"/>
      <c r="DO266" s="299"/>
      <c r="DP266" s="299"/>
      <c r="DQ266" s="299"/>
      <c r="DR266" s="299"/>
      <c r="DS266" s="299"/>
      <c r="DT266" s="299"/>
      <c r="DU266" s="299"/>
      <c r="DV266" s="299"/>
      <c r="DW266" s="299"/>
      <c r="DX266" s="299"/>
      <c r="DY266" s="299"/>
      <c r="DZ266" s="299"/>
      <c r="EA266" s="299"/>
      <c r="EB266" s="299"/>
      <c r="EC266" s="299"/>
      <c r="ED266" s="299"/>
      <c r="EE266" s="299"/>
      <c r="EF266" s="299"/>
      <c r="EG266" s="299"/>
      <c r="EH266" s="299"/>
      <c r="EI266" s="299"/>
      <c r="EJ266" s="299"/>
      <c r="EK266" s="299"/>
      <c r="EL266" s="299"/>
      <c r="EM266" s="299"/>
      <c r="EQ266" s="288"/>
      <c r="ER266" s="288"/>
      <c r="ES266" s="288"/>
      <c r="ET266" s="288"/>
      <c r="EU266" s="288"/>
      <c r="EV266" s="288"/>
      <c r="EW266" s="288"/>
      <c r="EX266" s="288"/>
      <c r="EY266" s="288"/>
      <c r="EZ266" s="288"/>
      <c r="FA266" s="288"/>
      <c r="FB266" s="288"/>
      <c r="FC266" s="288"/>
      <c r="FD266" s="288"/>
    </row>
    <row r="267" spans="1:160" s="287" customFormat="1" x14ac:dyDescent="0.35">
      <c r="A267" s="285"/>
      <c r="B267" s="285"/>
      <c r="C267" s="299"/>
      <c r="D267" s="299"/>
      <c r="E267" s="299"/>
      <c r="F267" s="299"/>
      <c r="G267" s="299"/>
      <c r="H267" s="299"/>
      <c r="I267" s="299"/>
      <c r="J267" s="299"/>
      <c r="K267" s="299"/>
      <c r="L267" s="299"/>
      <c r="M267" s="299"/>
      <c r="N267" s="299"/>
      <c r="O267" s="299"/>
      <c r="P267" s="299"/>
      <c r="Q267" s="299"/>
      <c r="R267" s="299"/>
      <c r="S267" s="299"/>
      <c r="T267" s="299"/>
      <c r="U267" s="299"/>
      <c r="V267" s="299"/>
      <c r="W267" s="299"/>
      <c r="X267" s="299"/>
      <c r="Y267" s="299"/>
      <c r="Z267" s="299"/>
      <c r="AA267" s="299"/>
      <c r="AB267" s="299"/>
      <c r="AC267" s="299"/>
      <c r="AD267" s="299"/>
      <c r="AE267" s="299"/>
      <c r="AF267" s="299"/>
      <c r="AG267" s="299"/>
      <c r="AH267" s="299"/>
      <c r="AI267" s="299"/>
      <c r="AJ267" s="299"/>
      <c r="AK267" s="299"/>
      <c r="AL267" s="299"/>
      <c r="AM267" s="299"/>
      <c r="AN267" s="299"/>
      <c r="AO267" s="299"/>
      <c r="AP267" s="299"/>
      <c r="AQ267" s="299"/>
      <c r="AR267" s="299"/>
      <c r="AS267" s="299"/>
      <c r="AT267" s="299"/>
      <c r="AU267" s="299"/>
      <c r="AV267" s="299"/>
      <c r="AW267" s="299"/>
      <c r="AX267" s="299"/>
      <c r="AY267" s="299"/>
      <c r="AZ267" s="299"/>
      <c r="BA267" s="299"/>
      <c r="BB267" s="299"/>
      <c r="BC267" s="299"/>
      <c r="BD267" s="299"/>
      <c r="BE267" s="299"/>
      <c r="BF267" s="299"/>
      <c r="BG267" s="299"/>
      <c r="BH267" s="299"/>
      <c r="BI267" s="299"/>
      <c r="BJ267" s="299"/>
      <c r="BK267" s="299"/>
      <c r="BL267" s="299"/>
      <c r="BM267" s="299"/>
      <c r="BN267" s="299"/>
      <c r="BO267" s="299"/>
      <c r="BP267" s="299"/>
      <c r="BQ267" s="299"/>
      <c r="BR267" s="299"/>
      <c r="BS267" s="299"/>
      <c r="BT267" s="299"/>
      <c r="BU267" s="299"/>
      <c r="BV267" s="299"/>
      <c r="BW267" s="299"/>
      <c r="BX267" s="299"/>
      <c r="BY267" s="299"/>
      <c r="BZ267" s="299"/>
      <c r="CA267" s="299"/>
      <c r="CB267" s="299"/>
      <c r="CC267" s="299"/>
      <c r="CD267" s="299"/>
      <c r="CE267" s="299"/>
      <c r="CF267" s="299"/>
      <c r="CG267" s="299"/>
      <c r="CH267" s="299"/>
      <c r="CI267" s="299"/>
      <c r="CJ267" s="299"/>
      <c r="CK267" s="299"/>
      <c r="CL267" s="299"/>
      <c r="CM267" s="299"/>
      <c r="CN267" s="299"/>
      <c r="CO267" s="299"/>
      <c r="CP267" s="299"/>
      <c r="CQ267" s="299"/>
      <c r="CR267" s="299"/>
      <c r="CS267" s="299"/>
      <c r="CT267" s="299"/>
      <c r="CU267" s="299"/>
      <c r="CV267" s="299"/>
      <c r="CW267" s="299"/>
      <c r="CX267" s="299"/>
      <c r="CY267" s="299"/>
      <c r="CZ267" s="299"/>
      <c r="DA267" s="299"/>
      <c r="DB267" s="299"/>
      <c r="DC267" s="299"/>
      <c r="DD267" s="299"/>
      <c r="DE267" s="299"/>
      <c r="DF267" s="299"/>
      <c r="DG267" s="299"/>
      <c r="DH267" s="299"/>
      <c r="DI267" s="299"/>
      <c r="DJ267" s="299"/>
      <c r="DK267" s="299"/>
      <c r="DL267" s="299"/>
      <c r="DM267" s="299"/>
      <c r="DN267" s="299"/>
      <c r="DO267" s="299"/>
      <c r="DP267" s="299"/>
      <c r="DQ267" s="299"/>
      <c r="DR267" s="299"/>
      <c r="DS267" s="299"/>
      <c r="DT267" s="299"/>
      <c r="DU267" s="299"/>
      <c r="DV267" s="299"/>
      <c r="DW267" s="299"/>
      <c r="DX267" s="299"/>
      <c r="DY267" s="299"/>
      <c r="DZ267" s="299"/>
      <c r="EA267" s="299"/>
      <c r="EB267" s="299"/>
      <c r="EC267" s="299"/>
      <c r="ED267" s="299"/>
      <c r="EE267" s="299"/>
      <c r="EF267" s="299"/>
      <c r="EG267" s="299"/>
      <c r="EH267" s="299"/>
      <c r="EI267" s="299"/>
      <c r="EJ267" s="299"/>
      <c r="EK267" s="299"/>
      <c r="EL267" s="299"/>
      <c r="EM267" s="299"/>
      <c r="EQ267" s="288"/>
      <c r="ER267" s="288"/>
      <c r="ES267" s="288"/>
      <c r="ET267" s="288"/>
      <c r="EU267" s="288"/>
      <c r="EV267" s="288"/>
      <c r="EW267" s="288"/>
      <c r="EX267" s="288"/>
      <c r="EY267" s="288"/>
      <c r="EZ267" s="288"/>
      <c r="FA267" s="288"/>
      <c r="FB267" s="288"/>
      <c r="FC267" s="288"/>
      <c r="FD267" s="288"/>
    </row>
    <row r="268" spans="1:160" s="287" customFormat="1" x14ac:dyDescent="0.35">
      <c r="A268" s="285"/>
      <c r="B268" s="285"/>
      <c r="C268" s="299"/>
      <c r="D268" s="299"/>
      <c r="E268" s="299"/>
      <c r="F268" s="299"/>
      <c r="G268" s="299"/>
      <c r="H268" s="299"/>
      <c r="I268" s="299"/>
      <c r="J268" s="299"/>
      <c r="K268" s="299"/>
      <c r="L268" s="299"/>
      <c r="M268" s="299"/>
      <c r="N268" s="299"/>
      <c r="O268" s="299"/>
      <c r="P268" s="299"/>
      <c r="Q268" s="299"/>
      <c r="R268" s="299"/>
      <c r="S268" s="299"/>
      <c r="T268" s="299"/>
      <c r="U268" s="299"/>
      <c r="V268" s="299"/>
      <c r="W268" s="299"/>
      <c r="X268" s="299"/>
      <c r="Y268" s="299"/>
      <c r="Z268" s="299"/>
      <c r="AA268" s="299"/>
      <c r="AB268" s="299"/>
      <c r="AC268" s="299"/>
      <c r="AD268" s="299"/>
      <c r="AE268" s="299"/>
      <c r="AF268" s="299"/>
      <c r="AG268" s="299"/>
      <c r="AH268" s="299"/>
      <c r="AI268" s="299"/>
      <c r="AJ268" s="299"/>
      <c r="AK268" s="299"/>
      <c r="AL268" s="299"/>
      <c r="AM268" s="299"/>
      <c r="AN268" s="299"/>
      <c r="AO268" s="299"/>
      <c r="AP268" s="299"/>
      <c r="AQ268" s="299"/>
      <c r="AR268" s="299"/>
      <c r="AS268" s="299"/>
      <c r="AT268" s="299"/>
      <c r="AU268" s="299"/>
      <c r="AV268" s="299"/>
      <c r="AW268" s="299"/>
      <c r="AX268" s="299"/>
      <c r="AY268" s="299"/>
      <c r="AZ268" s="299"/>
      <c r="BA268" s="299"/>
      <c r="BB268" s="299"/>
      <c r="BC268" s="299"/>
      <c r="BD268" s="299"/>
      <c r="BE268" s="299"/>
      <c r="BF268" s="299"/>
      <c r="BG268" s="299"/>
      <c r="BH268" s="299"/>
      <c r="BI268" s="299"/>
      <c r="BJ268" s="299"/>
      <c r="BK268" s="299"/>
      <c r="BL268" s="299"/>
      <c r="BM268" s="299"/>
      <c r="BN268" s="299"/>
      <c r="BO268" s="299"/>
      <c r="BP268" s="299"/>
      <c r="BQ268" s="299"/>
      <c r="BR268" s="299"/>
      <c r="BS268" s="299"/>
      <c r="BT268" s="299"/>
      <c r="BU268" s="299"/>
      <c r="BV268" s="299"/>
      <c r="BW268" s="299"/>
      <c r="BX268" s="299"/>
      <c r="BY268" s="299"/>
      <c r="BZ268" s="299"/>
      <c r="CA268" s="299"/>
      <c r="CB268" s="299"/>
      <c r="CC268" s="299"/>
      <c r="CD268" s="299"/>
      <c r="CE268" s="299"/>
      <c r="CF268" s="299"/>
      <c r="CG268" s="299"/>
      <c r="CH268" s="299"/>
      <c r="CI268" s="299"/>
      <c r="CJ268" s="299"/>
      <c r="CK268" s="299"/>
      <c r="CL268" s="299"/>
      <c r="CM268" s="299"/>
      <c r="CN268" s="299"/>
      <c r="CO268" s="299"/>
      <c r="CP268" s="299"/>
      <c r="CQ268" s="299"/>
      <c r="CR268" s="299"/>
      <c r="CS268" s="299"/>
      <c r="CT268" s="299"/>
      <c r="CU268" s="299"/>
      <c r="CV268" s="299"/>
      <c r="CW268" s="299"/>
      <c r="CX268" s="299"/>
      <c r="CY268" s="299"/>
      <c r="CZ268" s="299"/>
      <c r="DA268" s="299"/>
      <c r="DB268" s="299"/>
      <c r="DC268" s="299"/>
      <c r="DD268" s="299"/>
      <c r="DE268" s="299"/>
      <c r="DF268" s="299"/>
      <c r="DG268" s="299"/>
      <c r="DH268" s="299"/>
      <c r="DI268" s="299"/>
      <c r="DJ268" s="299"/>
      <c r="DK268" s="299"/>
      <c r="DL268" s="299"/>
      <c r="DM268" s="299"/>
      <c r="DN268" s="299"/>
      <c r="DO268" s="299"/>
      <c r="DP268" s="299"/>
      <c r="DQ268" s="299"/>
      <c r="DR268" s="299"/>
      <c r="DS268" s="299"/>
      <c r="DT268" s="299"/>
      <c r="DU268" s="299"/>
      <c r="DV268" s="299"/>
      <c r="DW268" s="299"/>
      <c r="DX268" s="299"/>
      <c r="DY268" s="299"/>
      <c r="DZ268" s="299"/>
      <c r="EA268" s="299"/>
      <c r="EB268" s="299"/>
      <c r="EC268" s="299"/>
      <c r="ED268" s="299"/>
      <c r="EE268" s="299"/>
      <c r="EF268" s="299"/>
      <c r="EG268" s="299"/>
      <c r="EH268" s="299"/>
      <c r="EI268" s="299"/>
      <c r="EJ268" s="299"/>
      <c r="EK268" s="299"/>
      <c r="EL268" s="299"/>
      <c r="EM268" s="299"/>
      <c r="EQ268" s="288"/>
      <c r="ER268" s="288"/>
      <c r="ES268" s="288"/>
      <c r="ET268" s="288"/>
      <c r="EU268" s="288"/>
      <c r="EV268" s="288"/>
      <c r="EW268" s="288"/>
      <c r="EX268" s="288"/>
      <c r="EY268" s="288"/>
      <c r="EZ268" s="288"/>
      <c r="FA268" s="288"/>
      <c r="FB268" s="288"/>
      <c r="FC268" s="288"/>
      <c r="FD268" s="288"/>
    </row>
    <row r="269" spans="1:160" s="287" customFormat="1" x14ac:dyDescent="0.35">
      <c r="A269" s="285"/>
      <c r="B269" s="285"/>
      <c r="C269" s="299"/>
      <c r="D269" s="299"/>
      <c r="E269" s="299"/>
      <c r="F269" s="299"/>
      <c r="G269" s="299"/>
      <c r="H269" s="299"/>
      <c r="I269" s="299"/>
      <c r="J269" s="299"/>
      <c r="K269" s="299"/>
      <c r="L269" s="299"/>
      <c r="M269" s="299"/>
      <c r="N269" s="299"/>
      <c r="O269" s="299"/>
      <c r="P269" s="299"/>
      <c r="Q269" s="299"/>
      <c r="R269" s="299"/>
      <c r="S269" s="299"/>
      <c r="T269" s="299"/>
      <c r="U269" s="299"/>
      <c r="V269" s="299"/>
      <c r="W269" s="299"/>
      <c r="X269" s="299"/>
      <c r="Y269" s="299"/>
      <c r="Z269" s="299"/>
      <c r="AA269" s="299"/>
      <c r="AB269" s="299"/>
      <c r="AC269" s="299"/>
      <c r="AD269" s="299"/>
      <c r="AE269" s="299"/>
      <c r="AF269" s="299"/>
      <c r="AG269" s="299"/>
      <c r="AH269" s="299"/>
      <c r="AI269" s="299"/>
      <c r="AJ269" s="299"/>
      <c r="AK269" s="299"/>
      <c r="AL269" s="299"/>
      <c r="AM269" s="299"/>
      <c r="AN269" s="299"/>
      <c r="AO269" s="299"/>
      <c r="AP269" s="299"/>
      <c r="AQ269" s="299"/>
      <c r="AR269" s="299"/>
      <c r="AS269" s="299"/>
      <c r="AT269" s="299"/>
      <c r="AU269" s="299"/>
      <c r="AV269" s="299"/>
      <c r="AW269" s="299"/>
      <c r="AX269" s="299"/>
      <c r="AY269" s="299"/>
      <c r="AZ269" s="299"/>
      <c r="BA269" s="299"/>
      <c r="BB269" s="299"/>
      <c r="BC269" s="299"/>
      <c r="BD269" s="299"/>
      <c r="BE269" s="299"/>
      <c r="BF269" s="299"/>
      <c r="BG269" s="299"/>
      <c r="BH269" s="299"/>
      <c r="BI269" s="299"/>
      <c r="BJ269" s="299"/>
      <c r="BK269" s="299"/>
      <c r="BL269" s="299"/>
      <c r="BM269" s="299"/>
      <c r="BN269" s="299"/>
      <c r="BO269" s="299"/>
      <c r="BP269" s="299"/>
      <c r="BQ269" s="299"/>
      <c r="BR269" s="299"/>
      <c r="BS269" s="299"/>
      <c r="BT269" s="299"/>
      <c r="BU269" s="299"/>
      <c r="BV269" s="299"/>
      <c r="BW269" s="299"/>
      <c r="BX269" s="299"/>
      <c r="BY269" s="299"/>
      <c r="BZ269" s="299"/>
      <c r="CA269" s="299"/>
      <c r="CB269" s="299"/>
      <c r="CC269" s="299"/>
      <c r="CD269" s="299"/>
      <c r="CE269" s="299"/>
      <c r="CF269" s="299"/>
      <c r="CG269" s="299"/>
      <c r="CH269" s="299"/>
      <c r="CI269" s="299"/>
      <c r="CJ269" s="299"/>
      <c r="CK269" s="299"/>
      <c r="CL269" s="299"/>
      <c r="CM269" s="299"/>
      <c r="CN269" s="299"/>
      <c r="CO269" s="299"/>
      <c r="CP269" s="299"/>
      <c r="CQ269" s="299"/>
      <c r="CR269" s="299"/>
      <c r="CS269" s="299"/>
      <c r="CT269" s="299"/>
      <c r="CU269" s="299"/>
      <c r="CV269" s="299"/>
      <c r="CW269" s="299"/>
      <c r="CX269" s="299"/>
      <c r="CY269" s="299"/>
      <c r="CZ269" s="299"/>
      <c r="DA269" s="299"/>
      <c r="DB269" s="299"/>
      <c r="DC269" s="299"/>
      <c r="DD269" s="299"/>
      <c r="DE269" s="299"/>
      <c r="DF269" s="299"/>
      <c r="DG269" s="299"/>
      <c r="DH269" s="299"/>
      <c r="DI269" s="299"/>
      <c r="DJ269" s="299"/>
      <c r="DK269" s="299"/>
      <c r="DL269" s="299"/>
      <c r="DM269" s="299"/>
      <c r="DN269" s="299"/>
      <c r="DO269" s="299"/>
      <c r="DP269" s="299"/>
      <c r="DQ269" s="299"/>
      <c r="DR269" s="299"/>
      <c r="DS269" s="299"/>
      <c r="DT269" s="299"/>
      <c r="DU269" s="299"/>
      <c r="DV269" s="299"/>
      <c r="DW269" s="299"/>
      <c r="DX269" s="299"/>
      <c r="DY269" s="299"/>
      <c r="DZ269" s="299"/>
      <c r="EA269" s="299"/>
      <c r="EB269" s="299"/>
      <c r="EC269" s="299"/>
      <c r="ED269" s="299"/>
      <c r="EE269" s="299"/>
      <c r="EF269" s="299"/>
      <c r="EG269" s="299"/>
      <c r="EH269" s="299"/>
      <c r="EI269" s="299"/>
      <c r="EJ269" s="299"/>
      <c r="EK269" s="299"/>
      <c r="EL269" s="299"/>
      <c r="EM269" s="299"/>
      <c r="EQ269" s="288"/>
      <c r="ER269" s="288"/>
      <c r="ES269" s="288"/>
      <c r="ET269" s="288"/>
      <c r="EU269" s="288"/>
      <c r="EV269" s="288"/>
      <c r="EW269" s="288"/>
      <c r="EX269" s="288"/>
      <c r="EY269" s="288"/>
      <c r="EZ269" s="288"/>
      <c r="FA269" s="288"/>
      <c r="FB269" s="288"/>
      <c r="FC269" s="288"/>
      <c r="FD269" s="288"/>
    </row>
    <row r="270" spans="1:160" s="287" customFormat="1" x14ac:dyDescent="0.35">
      <c r="A270" s="285"/>
      <c r="B270" s="285"/>
      <c r="C270" s="299"/>
      <c r="D270" s="299"/>
      <c r="E270" s="299"/>
      <c r="F270" s="299"/>
      <c r="G270" s="299"/>
      <c r="H270" s="299"/>
      <c r="I270" s="299"/>
      <c r="J270" s="299"/>
      <c r="K270" s="299"/>
      <c r="L270" s="299"/>
      <c r="M270" s="299"/>
      <c r="N270" s="299"/>
      <c r="O270" s="299"/>
      <c r="P270" s="299"/>
      <c r="Q270" s="299"/>
      <c r="R270" s="299"/>
      <c r="S270" s="299"/>
      <c r="T270" s="299"/>
      <c r="U270" s="299"/>
      <c r="V270" s="299"/>
      <c r="W270" s="299"/>
      <c r="X270" s="299"/>
      <c r="Y270" s="299"/>
      <c r="Z270" s="299"/>
      <c r="AA270" s="299"/>
      <c r="AB270" s="299"/>
      <c r="AC270" s="299"/>
      <c r="AD270" s="299"/>
      <c r="AE270" s="299"/>
      <c r="AF270" s="299"/>
      <c r="AG270" s="299"/>
      <c r="AH270" s="299"/>
      <c r="AI270" s="299"/>
      <c r="AJ270" s="299"/>
      <c r="AK270" s="299"/>
      <c r="AL270" s="299"/>
      <c r="AM270" s="299"/>
      <c r="AN270" s="299"/>
      <c r="AO270" s="299"/>
      <c r="AP270" s="299"/>
      <c r="AQ270" s="299"/>
      <c r="AR270" s="299"/>
      <c r="AS270" s="299"/>
      <c r="AT270" s="299"/>
      <c r="AU270" s="299"/>
      <c r="AV270" s="299"/>
      <c r="AW270" s="299"/>
      <c r="AX270" s="299"/>
      <c r="AY270" s="299"/>
      <c r="AZ270" s="299"/>
      <c r="BA270" s="299"/>
      <c r="BB270" s="299"/>
      <c r="BC270" s="299"/>
      <c r="BD270" s="299"/>
      <c r="BE270" s="299"/>
      <c r="BF270" s="299"/>
      <c r="BG270" s="299"/>
      <c r="BH270" s="299"/>
      <c r="BI270" s="299"/>
      <c r="BJ270" s="299"/>
      <c r="BK270" s="299"/>
      <c r="BL270" s="299"/>
      <c r="BM270" s="299"/>
      <c r="BN270" s="299"/>
      <c r="BO270" s="299"/>
      <c r="BP270" s="299"/>
      <c r="BQ270" s="299"/>
      <c r="BR270" s="299"/>
      <c r="BS270" s="299"/>
      <c r="BT270" s="299"/>
      <c r="BU270" s="299"/>
      <c r="BV270" s="299"/>
      <c r="BW270" s="299"/>
      <c r="BX270" s="299"/>
      <c r="BY270" s="299"/>
      <c r="BZ270" s="299"/>
      <c r="CA270" s="299"/>
      <c r="CB270" s="299"/>
      <c r="CC270" s="299"/>
      <c r="CD270" s="299"/>
      <c r="CE270" s="299"/>
      <c r="CF270" s="299"/>
      <c r="CG270" s="299"/>
      <c r="CH270" s="299"/>
      <c r="CI270" s="299"/>
      <c r="CJ270" s="299"/>
      <c r="CK270" s="299"/>
      <c r="CL270" s="299"/>
      <c r="CM270" s="299"/>
      <c r="CN270" s="299"/>
      <c r="CO270" s="299"/>
      <c r="CP270" s="299"/>
      <c r="CQ270" s="299"/>
      <c r="CR270" s="299"/>
      <c r="CS270" s="299"/>
      <c r="CT270" s="299"/>
      <c r="CU270" s="299"/>
      <c r="CV270" s="299"/>
      <c r="CW270" s="299"/>
      <c r="CX270" s="299"/>
      <c r="CY270" s="299"/>
      <c r="CZ270" s="299"/>
      <c r="DA270" s="299"/>
      <c r="DB270" s="299"/>
      <c r="DC270" s="299"/>
      <c r="DD270" s="299"/>
      <c r="DE270" s="299"/>
      <c r="DF270" s="299"/>
      <c r="DG270" s="299"/>
      <c r="DH270" s="299"/>
      <c r="DI270" s="299"/>
      <c r="DJ270" s="299"/>
      <c r="DK270" s="299"/>
      <c r="DL270" s="299"/>
      <c r="DM270" s="299"/>
      <c r="DN270" s="299"/>
      <c r="DO270" s="299"/>
      <c r="DP270" s="299"/>
      <c r="DQ270" s="299"/>
      <c r="DR270" s="299"/>
      <c r="DS270" s="299"/>
      <c r="DT270" s="299"/>
      <c r="DU270" s="299"/>
      <c r="DV270" s="299"/>
      <c r="DW270" s="299"/>
      <c r="DX270" s="299"/>
      <c r="DY270" s="299"/>
      <c r="DZ270" s="299"/>
      <c r="EA270" s="299"/>
      <c r="EB270" s="299"/>
      <c r="EC270" s="299"/>
      <c r="ED270" s="299"/>
      <c r="EE270" s="299"/>
      <c r="EF270" s="299"/>
      <c r="EG270" s="299"/>
      <c r="EH270" s="299"/>
      <c r="EI270" s="299"/>
      <c r="EJ270" s="299"/>
      <c r="EK270" s="299"/>
      <c r="EL270" s="299"/>
      <c r="EM270" s="299"/>
      <c r="EQ270" s="288"/>
      <c r="ER270" s="288"/>
      <c r="ES270" s="288"/>
      <c r="ET270" s="288"/>
      <c r="EU270" s="288"/>
      <c r="EV270" s="288"/>
      <c r="EW270" s="288"/>
      <c r="EX270" s="288"/>
      <c r="EY270" s="288"/>
      <c r="EZ270" s="288"/>
      <c r="FA270" s="288"/>
      <c r="FB270" s="288"/>
      <c r="FC270" s="288"/>
      <c r="FD270" s="288"/>
    </row>
    <row r="271" spans="1:160" s="287" customFormat="1" x14ac:dyDescent="0.35">
      <c r="A271" s="285"/>
      <c r="B271" s="285"/>
      <c r="C271" s="299"/>
      <c r="D271" s="299"/>
      <c r="E271" s="299"/>
      <c r="F271" s="299"/>
      <c r="G271" s="299"/>
      <c r="H271" s="299"/>
      <c r="I271" s="299"/>
      <c r="J271" s="299"/>
      <c r="K271" s="299"/>
      <c r="L271" s="299"/>
      <c r="M271" s="299"/>
      <c r="N271" s="299"/>
      <c r="O271" s="299"/>
      <c r="P271" s="299"/>
      <c r="Q271" s="299"/>
      <c r="R271" s="299"/>
      <c r="S271" s="299"/>
      <c r="T271" s="299"/>
      <c r="U271" s="299"/>
      <c r="V271" s="299"/>
      <c r="W271" s="299"/>
      <c r="X271" s="299"/>
      <c r="Y271" s="299"/>
      <c r="Z271" s="299"/>
      <c r="AA271" s="299"/>
      <c r="AB271" s="299"/>
      <c r="AC271" s="299"/>
      <c r="AD271" s="299"/>
      <c r="AE271" s="299"/>
      <c r="AF271" s="299"/>
      <c r="AG271" s="299"/>
      <c r="AH271" s="299"/>
      <c r="AI271" s="299"/>
      <c r="AJ271" s="299"/>
      <c r="AK271" s="299"/>
      <c r="AL271" s="299"/>
      <c r="AM271" s="299"/>
      <c r="AN271" s="299"/>
      <c r="AO271" s="299"/>
      <c r="AP271" s="299"/>
      <c r="AQ271" s="299"/>
      <c r="AR271" s="299"/>
      <c r="AS271" s="299"/>
      <c r="AT271" s="299"/>
      <c r="AU271" s="299"/>
      <c r="AV271" s="299"/>
      <c r="AW271" s="299"/>
      <c r="AX271" s="299"/>
      <c r="AY271" s="299"/>
      <c r="AZ271" s="299"/>
      <c r="BA271" s="299"/>
      <c r="BB271" s="299"/>
      <c r="BC271" s="299"/>
      <c r="BD271" s="299"/>
      <c r="BE271" s="299"/>
      <c r="BF271" s="299"/>
      <c r="BG271" s="299"/>
      <c r="BH271" s="299"/>
      <c r="BI271" s="299"/>
      <c r="BJ271" s="299"/>
      <c r="BK271" s="299"/>
      <c r="BL271" s="299"/>
      <c r="BM271" s="299"/>
      <c r="BN271" s="299"/>
      <c r="BO271" s="299"/>
      <c r="BP271" s="299"/>
      <c r="BQ271" s="299"/>
      <c r="BR271" s="299"/>
      <c r="BS271" s="299"/>
      <c r="BT271" s="299"/>
      <c r="BU271" s="299"/>
      <c r="BV271" s="299"/>
      <c r="BW271" s="299"/>
      <c r="BX271" s="299"/>
      <c r="BY271" s="299"/>
      <c r="BZ271" s="299"/>
      <c r="CA271" s="299"/>
      <c r="CB271" s="299"/>
      <c r="CC271" s="299"/>
      <c r="CD271" s="299"/>
      <c r="CE271" s="299"/>
      <c r="CF271" s="299"/>
      <c r="CG271" s="299"/>
      <c r="CH271" s="299"/>
      <c r="CI271" s="299"/>
      <c r="CJ271" s="299"/>
      <c r="CK271" s="299"/>
      <c r="CL271" s="299"/>
      <c r="CM271" s="299"/>
      <c r="CN271" s="299"/>
      <c r="CO271" s="299"/>
      <c r="CP271" s="299"/>
      <c r="CQ271" s="299"/>
      <c r="CR271" s="299"/>
      <c r="CS271" s="299"/>
      <c r="CT271" s="299"/>
      <c r="CU271" s="299"/>
      <c r="CV271" s="299"/>
      <c r="CW271" s="299"/>
      <c r="CX271" s="299"/>
      <c r="CY271" s="299"/>
      <c r="CZ271" s="299"/>
      <c r="DA271" s="299"/>
      <c r="DB271" s="299"/>
      <c r="DC271" s="299"/>
      <c r="DD271" s="299"/>
      <c r="DE271" s="299"/>
      <c r="DF271" s="299"/>
      <c r="DG271" s="299"/>
      <c r="DH271" s="299"/>
      <c r="DI271" s="299"/>
      <c r="DJ271" s="299"/>
      <c r="DK271" s="299"/>
      <c r="DL271" s="299"/>
      <c r="DM271" s="299"/>
      <c r="DN271" s="299"/>
      <c r="DO271" s="299"/>
      <c r="DP271" s="299"/>
      <c r="DQ271" s="299"/>
      <c r="DR271" s="299"/>
      <c r="DS271" s="299"/>
      <c r="DT271" s="299"/>
      <c r="DU271" s="299"/>
      <c r="DV271" s="299"/>
      <c r="DW271" s="299"/>
      <c r="DX271" s="299"/>
      <c r="DY271" s="299"/>
      <c r="DZ271" s="299"/>
      <c r="EA271" s="299"/>
      <c r="EB271" s="299"/>
      <c r="EC271" s="299"/>
      <c r="ED271" s="299"/>
      <c r="EE271" s="299"/>
      <c r="EF271" s="299"/>
      <c r="EG271" s="299"/>
      <c r="EH271" s="299"/>
      <c r="EI271" s="299"/>
      <c r="EJ271" s="299"/>
      <c r="EK271" s="299"/>
      <c r="EL271" s="299"/>
      <c r="EM271" s="299"/>
      <c r="EQ271" s="288"/>
      <c r="ER271" s="288"/>
      <c r="ES271" s="288"/>
      <c r="ET271" s="288"/>
      <c r="EU271" s="288"/>
      <c r="EV271" s="288"/>
      <c r="EW271" s="288"/>
      <c r="EX271" s="288"/>
      <c r="EY271" s="288"/>
      <c r="EZ271" s="288"/>
      <c r="FA271" s="288"/>
      <c r="FB271" s="288"/>
      <c r="FC271" s="288"/>
      <c r="FD271" s="288"/>
    </row>
    <row r="272" spans="1:160" s="287" customFormat="1" x14ac:dyDescent="0.35">
      <c r="A272" s="285"/>
      <c r="B272" s="285"/>
      <c r="C272" s="299"/>
      <c r="D272" s="299"/>
      <c r="E272" s="299"/>
      <c r="F272" s="299"/>
      <c r="G272" s="299"/>
      <c r="H272" s="299"/>
      <c r="I272" s="299"/>
      <c r="J272" s="299"/>
      <c r="K272" s="299"/>
      <c r="L272" s="299"/>
      <c r="M272" s="299"/>
      <c r="N272" s="299"/>
      <c r="O272" s="299"/>
      <c r="P272" s="299"/>
      <c r="Q272" s="299"/>
      <c r="R272" s="299"/>
      <c r="S272" s="299"/>
      <c r="T272" s="299"/>
      <c r="U272" s="299"/>
      <c r="V272" s="299"/>
      <c r="W272" s="299"/>
      <c r="X272" s="299"/>
      <c r="Y272" s="299"/>
      <c r="Z272" s="299"/>
      <c r="AA272" s="299"/>
      <c r="AB272" s="299"/>
      <c r="AC272" s="299"/>
      <c r="AD272" s="299"/>
      <c r="AE272" s="299"/>
      <c r="AF272" s="299"/>
      <c r="AG272" s="299"/>
      <c r="AH272" s="299"/>
      <c r="AI272" s="299"/>
      <c r="AJ272" s="299"/>
      <c r="AK272" s="299"/>
      <c r="AL272" s="299"/>
      <c r="AM272" s="299"/>
      <c r="AN272" s="299"/>
      <c r="AO272" s="299"/>
      <c r="AP272" s="299"/>
      <c r="AQ272" s="299"/>
      <c r="AR272" s="299"/>
      <c r="AS272" s="299"/>
      <c r="AT272" s="299"/>
      <c r="AU272" s="299"/>
      <c r="AV272" s="299"/>
      <c r="AW272" s="299"/>
      <c r="AX272" s="299"/>
      <c r="AY272" s="299"/>
      <c r="AZ272" s="299"/>
      <c r="BA272" s="299"/>
      <c r="BB272" s="299"/>
      <c r="BC272" s="299"/>
      <c r="BD272" s="299"/>
      <c r="BE272" s="299"/>
      <c r="BF272" s="299"/>
      <c r="BG272" s="299"/>
      <c r="BH272" s="299"/>
      <c r="BI272" s="299"/>
      <c r="BJ272" s="299"/>
      <c r="BK272" s="299"/>
      <c r="BL272" s="299"/>
      <c r="BM272" s="299"/>
      <c r="BN272" s="299"/>
      <c r="BO272" s="299"/>
      <c r="BP272" s="299"/>
      <c r="BQ272" s="299"/>
      <c r="BR272" s="299"/>
      <c r="BS272" s="299"/>
      <c r="BT272" s="299"/>
      <c r="BU272" s="299"/>
      <c r="BV272" s="299"/>
      <c r="BW272" s="299"/>
      <c r="BX272" s="299"/>
      <c r="BY272" s="299"/>
      <c r="BZ272" s="299"/>
      <c r="CA272" s="299"/>
      <c r="CB272" s="299"/>
      <c r="CC272" s="299"/>
      <c r="CD272" s="299"/>
      <c r="CE272" s="299"/>
      <c r="CF272" s="299"/>
      <c r="CG272" s="299"/>
      <c r="CH272" s="299"/>
      <c r="CI272" s="299"/>
      <c r="CJ272" s="299"/>
      <c r="CK272" s="299"/>
      <c r="CL272" s="299"/>
      <c r="CM272" s="299"/>
      <c r="CN272" s="299"/>
      <c r="CO272" s="299"/>
      <c r="CP272" s="299"/>
      <c r="CQ272" s="299"/>
      <c r="CR272" s="299"/>
      <c r="CS272" s="299"/>
      <c r="CT272" s="299"/>
      <c r="CU272" s="299"/>
      <c r="CV272" s="299"/>
      <c r="CW272" s="299"/>
      <c r="CX272" s="299"/>
      <c r="CY272" s="299"/>
      <c r="CZ272" s="299"/>
      <c r="DA272" s="299"/>
      <c r="DB272" s="299"/>
      <c r="DC272" s="299"/>
      <c r="DD272" s="299"/>
      <c r="DE272" s="299"/>
      <c r="DF272" s="299"/>
      <c r="DG272" s="299"/>
      <c r="DH272" s="299"/>
      <c r="DI272" s="299"/>
      <c r="DJ272" s="299"/>
      <c r="DK272" s="299"/>
      <c r="DL272" s="299"/>
      <c r="DM272" s="299"/>
      <c r="DN272" s="299"/>
      <c r="DO272" s="299"/>
      <c r="DP272" s="299"/>
      <c r="DQ272" s="299"/>
      <c r="DR272" s="299"/>
      <c r="DS272" s="299"/>
      <c r="DT272" s="299"/>
      <c r="DU272" s="299"/>
      <c r="DV272" s="299"/>
      <c r="DW272" s="299"/>
      <c r="DX272" s="299"/>
      <c r="DY272" s="299"/>
      <c r="DZ272" s="299"/>
      <c r="EA272" s="299"/>
      <c r="EB272" s="299"/>
      <c r="EC272" s="299"/>
      <c r="ED272" s="299"/>
      <c r="EE272" s="299"/>
      <c r="EF272" s="299"/>
      <c r="EG272" s="299"/>
      <c r="EH272" s="299"/>
      <c r="EI272" s="299"/>
      <c r="EJ272" s="299"/>
      <c r="EK272" s="299"/>
      <c r="EL272" s="299"/>
      <c r="EM272" s="299"/>
      <c r="EQ272" s="288"/>
      <c r="ER272" s="288"/>
      <c r="ES272" s="288"/>
      <c r="ET272" s="288"/>
      <c r="EU272" s="288"/>
      <c r="EV272" s="288"/>
      <c r="EW272" s="288"/>
      <c r="EX272" s="288"/>
      <c r="EY272" s="288"/>
      <c r="EZ272" s="288"/>
      <c r="FA272" s="288"/>
      <c r="FB272" s="288"/>
      <c r="FC272" s="288"/>
      <c r="FD272" s="288"/>
    </row>
    <row r="273" spans="1:160" s="287" customFormat="1" x14ac:dyDescent="0.35">
      <c r="A273" s="285"/>
      <c r="B273" s="285"/>
      <c r="C273" s="299"/>
      <c r="D273" s="299"/>
      <c r="E273" s="299"/>
      <c r="F273" s="299"/>
      <c r="G273" s="299"/>
      <c r="H273" s="299"/>
      <c r="I273" s="299"/>
      <c r="J273" s="299"/>
      <c r="K273" s="299"/>
      <c r="L273" s="299"/>
      <c r="M273" s="299"/>
      <c r="N273" s="299"/>
      <c r="O273" s="299"/>
      <c r="P273" s="299"/>
      <c r="Q273" s="299"/>
      <c r="R273" s="299"/>
      <c r="S273" s="299"/>
      <c r="T273" s="299"/>
      <c r="U273" s="299"/>
      <c r="V273" s="299"/>
      <c r="W273" s="299"/>
      <c r="X273" s="299"/>
      <c r="Y273" s="299"/>
      <c r="Z273" s="299"/>
      <c r="AA273" s="299"/>
      <c r="AB273" s="299"/>
      <c r="AC273" s="299"/>
      <c r="AD273" s="299"/>
      <c r="AE273" s="299"/>
      <c r="AF273" s="299"/>
      <c r="AG273" s="299"/>
      <c r="AH273" s="299"/>
      <c r="AI273" s="299"/>
      <c r="AJ273" s="299"/>
      <c r="AK273" s="299"/>
      <c r="AL273" s="299"/>
      <c r="AM273" s="299"/>
      <c r="AN273" s="299"/>
      <c r="AO273" s="299"/>
      <c r="AP273" s="299"/>
      <c r="AQ273" s="299"/>
      <c r="AR273" s="299"/>
      <c r="AS273" s="299"/>
      <c r="AT273" s="299"/>
      <c r="AU273" s="299"/>
      <c r="AV273" s="299"/>
      <c r="AW273" s="299"/>
      <c r="AX273" s="299"/>
      <c r="AY273" s="299"/>
      <c r="AZ273" s="299"/>
      <c r="BA273" s="299"/>
      <c r="BB273" s="299"/>
      <c r="BC273" s="299"/>
      <c r="BD273" s="299"/>
      <c r="BE273" s="299"/>
      <c r="BF273" s="299"/>
      <c r="BG273" s="299"/>
      <c r="BH273" s="299"/>
      <c r="BI273" s="299"/>
      <c r="BJ273" s="299"/>
      <c r="BK273" s="299"/>
      <c r="BL273" s="299"/>
      <c r="BM273" s="299"/>
      <c r="BN273" s="299"/>
      <c r="BO273" s="299"/>
      <c r="BP273" s="299"/>
      <c r="BQ273" s="299"/>
      <c r="BR273" s="299"/>
      <c r="BS273" s="299"/>
      <c r="BT273" s="299"/>
      <c r="BU273" s="299"/>
      <c r="BV273" s="299"/>
      <c r="BW273" s="299"/>
      <c r="BX273" s="299"/>
      <c r="BY273" s="299"/>
      <c r="BZ273" s="299"/>
      <c r="CA273" s="299"/>
      <c r="CB273" s="299"/>
      <c r="CC273" s="299"/>
      <c r="CD273" s="299"/>
      <c r="CE273" s="299"/>
      <c r="CF273" s="299"/>
      <c r="CG273" s="299"/>
      <c r="CH273" s="299"/>
      <c r="CI273" s="299"/>
      <c r="CJ273" s="299"/>
      <c r="CK273" s="299"/>
      <c r="CL273" s="299"/>
      <c r="CM273" s="299"/>
      <c r="CN273" s="299"/>
      <c r="CO273" s="299"/>
      <c r="CP273" s="299"/>
      <c r="CQ273" s="299"/>
      <c r="CR273" s="299"/>
      <c r="CS273" s="299"/>
      <c r="CT273" s="299"/>
      <c r="CU273" s="299"/>
      <c r="CV273" s="299"/>
      <c r="CW273" s="299"/>
      <c r="CX273" s="299"/>
      <c r="CY273" s="299"/>
      <c r="CZ273" s="299"/>
      <c r="DA273" s="299"/>
      <c r="DB273" s="299"/>
      <c r="DC273" s="299"/>
      <c r="DD273" s="299"/>
      <c r="DE273" s="299"/>
      <c r="DF273" s="299"/>
      <c r="DG273" s="299"/>
      <c r="DH273" s="299"/>
      <c r="DI273" s="299"/>
      <c r="DJ273" s="299"/>
      <c r="DK273" s="299"/>
      <c r="DL273" s="299"/>
      <c r="DM273" s="299"/>
      <c r="DN273" s="299"/>
      <c r="DO273" s="299"/>
      <c r="DP273" s="299"/>
      <c r="DQ273" s="299"/>
      <c r="DR273" s="299"/>
      <c r="DS273" s="299"/>
      <c r="DT273" s="299"/>
      <c r="DU273" s="299"/>
      <c r="DV273" s="299"/>
      <c r="DW273" s="299"/>
      <c r="DX273" s="299"/>
      <c r="DY273" s="299"/>
      <c r="DZ273" s="299"/>
      <c r="EA273" s="299"/>
      <c r="EB273" s="299"/>
      <c r="EC273" s="299"/>
      <c r="ED273" s="299"/>
      <c r="EE273" s="299"/>
      <c r="EF273" s="299"/>
      <c r="EG273" s="299"/>
      <c r="EH273" s="299"/>
      <c r="EI273" s="299"/>
      <c r="EJ273" s="299"/>
      <c r="EK273" s="299"/>
      <c r="EL273" s="299"/>
      <c r="EM273" s="299"/>
      <c r="EQ273" s="288"/>
      <c r="ER273" s="288"/>
      <c r="ES273" s="288"/>
      <c r="ET273" s="288"/>
      <c r="EU273" s="288"/>
      <c r="EV273" s="288"/>
      <c r="EW273" s="288"/>
      <c r="EX273" s="288"/>
      <c r="EY273" s="288"/>
      <c r="EZ273" s="288"/>
      <c r="FA273" s="288"/>
      <c r="FB273" s="288"/>
      <c r="FC273" s="288"/>
      <c r="FD273" s="288"/>
    </row>
    <row r="274" spans="1:160" s="287" customFormat="1" x14ac:dyDescent="0.35">
      <c r="A274" s="285"/>
      <c r="B274" s="285"/>
      <c r="C274" s="299"/>
      <c r="D274" s="299"/>
      <c r="E274" s="299"/>
      <c r="F274" s="299"/>
      <c r="G274" s="299"/>
      <c r="H274" s="299"/>
      <c r="I274" s="299"/>
      <c r="J274" s="299"/>
      <c r="K274" s="299"/>
      <c r="L274" s="299"/>
      <c r="M274" s="299"/>
      <c r="N274" s="299"/>
      <c r="O274" s="299"/>
      <c r="P274" s="299"/>
      <c r="Q274" s="299"/>
      <c r="R274" s="299"/>
      <c r="S274" s="299"/>
      <c r="T274" s="299"/>
      <c r="U274" s="299"/>
      <c r="V274" s="299"/>
      <c r="W274" s="299"/>
      <c r="X274" s="299"/>
      <c r="Y274" s="299"/>
      <c r="Z274" s="299"/>
      <c r="AA274" s="299"/>
      <c r="AB274" s="299"/>
      <c r="AC274" s="299"/>
      <c r="AD274" s="299"/>
      <c r="AE274" s="299"/>
      <c r="AF274" s="299"/>
      <c r="AG274" s="299"/>
      <c r="AH274" s="299"/>
      <c r="AI274" s="299"/>
      <c r="AJ274" s="299"/>
      <c r="AK274" s="299"/>
      <c r="AL274" s="299"/>
      <c r="AM274" s="299"/>
      <c r="AN274" s="299"/>
      <c r="AO274" s="299"/>
      <c r="AP274" s="299"/>
      <c r="AQ274" s="299"/>
      <c r="AR274" s="299"/>
      <c r="AS274" s="299"/>
      <c r="AT274" s="299"/>
      <c r="AU274" s="299"/>
      <c r="AV274" s="299"/>
      <c r="AW274" s="299"/>
      <c r="AX274" s="299"/>
      <c r="AY274" s="299"/>
      <c r="AZ274" s="299"/>
      <c r="BA274" s="299"/>
      <c r="BB274" s="299"/>
      <c r="BC274" s="299"/>
      <c r="BD274" s="299"/>
      <c r="BE274" s="299"/>
      <c r="BF274" s="299"/>
      <c r="BG274" s="299"/>
      <c r="BH274" s="299"/>
      <c r="BI274" s="299"/>
      <c r="BJ274" s="299"/>
      <c r="BK274" s="299"/>
      <c r="BL274" s="299"/>
      <c r="BM274" s="299"/>
      <c r="BN274" s="299"/>
      <c r="BO274" s="299"/>
      <c r="BP274" s="299"/>
      <c r="BQ274" s="299"/>
      <c r="BR274" s="299"/>
      <c r="BS274" s="299"/>
      <c r="BT274" s="299"/>
      <c r="BU274" s="299"/>
      <c r="BV274" s="299"/>
      <c r="BW274" s="299"/>
      <c r="BX274" s="299"/>
      <c r="BY274" s="299"/>
      <c r="BZ274" s="299"/>
      <c r="CA274" s="299"/>
      <c r="CB274" s="299"/>
      <c r="CC274" s="299"/>
      <c r="CD274" s="299"/>
      <c r="CE274" s="299"/>
      <c r="CF274" s="299"/>
      <c r="CG274" s="299"/>
      <c r="CH274" s="299"/>
      <c r="CI274" s="299"/>
      <c r="CJ274" s="299"/>
      <c r="CK274" s="299"/>
      <c r="CL274" s="299"/>
      <c r="CM274" s="299"/>
      <c r="CN274" s="299"/>
      <c r="CO274" s="299"/>
      <c r="CP274" s="299"/>
      <c r="CQ274" s="299"/>
      <c r="CR274" s="299"/>
      <c r="CS274" s="299"/>
      <c r="CT274" s="299"/>
      <c r="CU274" s="299"/>
      <c r="CV274" s="299"/>
      <c r="CW274" s="299"/>
      <c r="CX274" s="299"/>
      <c r="CY274" s="299"/>
      <c r="CZ274" s="299"/>
      <c r="DA274" s="299"/>
      <c r="DB274" s="299"/>
      <c r="DC274" s="299"/>
      <c r="DD274" s="299"/>
      <c r="DE274" s="299"/>
      <c r="DF274" s="299"/>
      <c r="DG274" s="299"/>
      <c r="DH274" s="299"/>
      <c r="DI274" s="299"/>
      <c r="DJ274" s="299"/>
      <c r="DK274" s="299"/>
      <c r="DL274" s="299"/>
      <c r="DM274" s="299"/>
      <c r="DN274" s="299"/>
      <c r="DO274" s="299"/>
      <c r="DP274" s="299"/>
      <c r="DQ274" s="299"/>
      <c r="DR274" s="299"/>
      <c r="DS274" s="299"/>
      <c r="DT274" s="299"/>
      <c r="DU274" s="299"/>
      <c r="DV274" s="299"/>
      <c r="DW274" s="299"/>
      <c r="DX274" s="299"/>
      <c r="DY274" s="299"/>
      <c r="DZ274" s="299"/>
      <c r="EA274" s="299"/>
      <c r="EB274" s="299"/>
      <c r="EC274" s="299"/>
      <c r="ED274" s="299"/>
      <c r="EE274" s="299"/>
      <c r="EF274" s="299"/>
      <c r="EG274" s="299"/>
      <c r="EH274" s="299"/>
      <c r="EI274" s="299"/>
      <c r="EJ274" s="299"/>
      <c r="EK274" s="299"/>
      <c r="EL274" s="299"/>
      <c r="EM274" s="299"/>
      <c r="EQ274" s="288"/>
      <c r="ER274" s="288"/>
      <c r="ES274" s="288"/>
      <c r="ET274" s="288"/>
      <c r="EU274" s="288"/>
      <c r="EV274" s="288"/>
      <c r="EW274" s="288"/>
      <c r="EX274" s="288"/>
      <c r="EY274" s="288"/>
      <c r="EZ274" s="288"/>
      <c r="FA274" s="288"/>
      <c r="FB274" s="288"/>
      <c r="FC274" s="288"/>
      <c r="FD274" s="288"/>
    </row>
    <row r="275" spans="1:160" s="287" customFormat="1" x14ac:dyDescent="0.35">
      <c r="A275" s="285"/>
      <c r="B275" s="285"/>
      <c r="C275" s="299"/>
      <c r="D275" s="299"/>
      <c r="E275" s="299"/>
      <c r="F275" s="299"/>
      <c r="G275" s="299"/>
      <c r="H275" s="299"/>
      <c r="I275" s="299"/>
      <c r="J275" s="299"/>
      <c r="K275" s="299"/>
      <c r="L275" s="299"/>
      <c r="M275" s="299"/>
      <c r="N275" s="299"/>
      <c r="O275" s="299"/>
      <c r="P275" s="299"/>
      <c r="Q275" s="299"/>
      <c r="R275" s="299"/>
      <c r="S275" s="299"/>
      <c r="T275" s="299"/>
      <c r="U275" s="299"/>
      <c r="V275" s="299"/>
      <c r="W275" s="299"/>
      <c r="X275" s="299"/>
      <c r="Y275" s="299"/>
      <c r="Z275" s="299"/>
      <c r="AA275" s="299"/>
      <c r="AB275" s="299"/>
      <c r="AC275" s="299"/>
      <c r="AD275" s="299"/>
      <c r="AE275" s="299"/>
      <c r="AF275" s="299"/>
      <c r="AG275" s="299"/>
      <c r="AH275" s="299"/>
      <c r="AI275" s="299"/>
      <c r="AJ275" s="299"/>
      <c r="AK275" s="299"/>
      <c r="AL275" s="299"/>
      <c r="AM275" s="299"/>
      <c r="AN275" s="299"/>
      <c r="AO275" s="299"/>
      <c r="AP275" s="299"/>
      <c r="AQ275" s="299"/>
      <c r="AR275" s="299"/>
      <c r="AS275" s="299"/>
      <c r="AT275" s="299"/>
      <c r="AU275" s="299"/>
      <c r="AV275" s="299"/>
      <c r="AW275" s="299"/>
      <c r="AX275" s="299"/>
      <c r="AY275" s="299"/>
      <c r="AZ275" s="299"/>
      <c r="BA275" s="299"/>
      <c r="BB275" s="299"/>
      <c r="BC275" s="299"/>
      <c r="BD275" s="299"/>
      <c r="BE275" s="299"/>
      <c r="BF275" s="299"/>
      <c r="BG275" s="299"/>
      <c r="BH275" s="299"/>
      <c r="BI275" s="299"/>
      <c r="BJ275" s="299"/>
      <c r="BK275" s="299"/>
      <c r="BL275" s="299"/>
      <c r="BM275" s="299"/>
      <c r="BN275" s="299"/>
      <c r="BO275" s="299"/>
      <c r="BP275" s="299"/>
      <c r="BQ275" s="299"/>
      <c r="BR275" s="299"/>
      <c r="BS275" s="299"/>
      <c r="BT275" s="299"/>
      <c r="BU275" s="299"/>
      <c r="BV275" s="299"/>
      <c r="BW275" s="299"/>
      <c r="BX275" s="299"/>
      <c r="BY275" s="299"/>
      <c r="BZ275" s="299"/>
      <c r="CA275" s="299"/>
      <c r="CB275" s="299"/>
      <c r="CC275" s="299"/>
      <c r="CD275" s="299"/>
      <c r="CE275" s="299"/>
      <c r="CF275" s="299"/>
      <c r="CG275" s="299"/>
      <c r="CH275" s="299"/>
      <c r="CI275" s="299"/>
      <c r="CJ275" s="299"/>
      <c r="CK275" s="299"/>
      <c r="CL275" s="299"/>
      <c r="CM275" s="299"/>
      <c r="CN275" s="299"/>
      <c r="CO275" s="299"/>
      <c r="CP275" s="299"/>
      <c r="CQ275" s="299"/>
      <c r="CR275" s="299"/>
      <c r="CS275" s="299"/>
      <c r="CT275" s="299"/>
      <c r="CU275" s="299"/>
      <c r="CV275" s="299"/>
      <c r="CW275" s="299"/>
      <c r="CX275" s="299"/>
      <c r="CY275" s="299"/>
      <c r="CZ275" s="299"/>
      <c r="DA275" s="299"/>
      <c r="DB275" s="299"/>
      <c r="DC275" s="299"/>
      <c r="DD275" s="299"/>
      <c r="DE275" s="299"/>
      <c r="DF275" s="299"/>
      <c r="DG275" s="299"/>
      <c r="DH275" s="299"/>
      <c r="DI275" s="299"/>
      <c r="DJ275" s="299"/>
      <c r="DK275" s="299"/>
      <c r="DL275" s="299"/>
      <c r="DM275" s="299"/>
      <c r="DN275" s="299"/>
      <c r="DO275" s="299"/>
      <c r="DP275" s="299"/>
      <c r="DQ275" s="299"/>
      <c r="DR275" s="299"/>
      <c r="DS275" s="299"/>
      <c r="DT275" s="299"/>
      <c r="DU275" s="299"/>
      <c r="DV275" s="299"/>
      <c r="DW275" s="299"/>
      <c r="DX275" s="299"/>
      <c r="DY275" s="299"/>
      <c r="DZ275" s="299"/>
      <c r="EA275" s="299"/>
      <c r="EB275" s="299"/>
      <c r="EC275" s="299"/>
      <c r="ED275" s="299"/>
      <c r="EE275" s="299"/>
      <c r="EF275" s="299"/>
      <c r="EG275" s="299"/>
      <c r="EH275" s="299"/>
      <c r="EI275" s="299"/>
      <c r="EJ275" s="299"/>
      <c r="EK275" s="299"/>
      <c r="EL275" s="299"/>
      <c r="EM275" s="299"/>
      <c r="EQ275" s="288"/>
      <c r="ER275" s="288"/>
      <c r="ES275" s="288"/>
      <c r="ET275" s="288"/>
      <c r="EU275" s="288"/>
      <c r="EV275" s="288"/>
      <c r="EW275" s="288"/>
      <c r="EX275" s="288"/>
      <c r="EY275" s="288"/>
      <c r="EZ275" s="288"/>
      <c r="FA275" s="288"/>
      <c r="FB275" s="288"/>
      <c r="FC275" s="288"/>
      <c r="FD275" s="288"/>
    </row>
    <row r="276" spans="1:160" s="287" customFormat="1" x14ac:dyDescent="0.35">
      <c r="A276" s="285"/>
      <c r="B276" s="285"/>
      <c r="C276" s="299"/>
      <c r="D276" s="299"/>
      <c r="E276" s="299"/>
      <c r="F276" s="299"/>
      <c r="G276" s="299"/>
      <c r="H276" s="299"/>
      <c r="I276" s="299"/>
      <c r="J276" s="299"/>
      <c r="K276" s="299"/>
      <c r="L276" s="299"/>
      <c r="M276" s="299"/>
      <c r="N276" s="299"/>
      <c r="O276" s="299"/>
      <c r="P276" s="299"/>
      <c r="Q276" s="299"/>
      <c r="R276" s="299"/>
      <c r="S276" s="299"/>
      <c r="T276" s="299"/>
      <c r="U276" s="299"/>
      <c r="V276" s="299"/>
      <c r="W276" s="299"/>
      <c r="X276" s="299"/>
      <c r="Y276" s="299"/>
      <c r="Z276" s="299"/>
      <c r="AA276" s="299"/>
      <c r="AB276" s="299"/>
      <c r="AC276" s="299"/>
      <c r="AD276" s="299"/>
      <c r="AE276" s="299"/>
      <c r="AF276" s="299"/>
      <c r="AG276" s="299"/>
      <c r="AH276" s="299"/>
      <c r="AI276" s="299"/>
      <c r="AJ276" s="299"/>
      <c r="AK276" s="299"/>
      <c r="AL276" s="299"/>
      <c r="AM276" s="299"/>
      <c r="AN276" s="299"/>
      <c r="AO276" s="299"/>
      <c r="AP276" s="299"/>
      <c r="AQ276" s="299"/>
      <c r="AR276" s="299"/>
      <c r="AS276" s="299"/>
      <c r="AT276" s="299"/>
      <c r="AU276" s="299"/>
      <c r="AV276" s="299"/>
      <c r="AW276" s="299"/>
      <c r="AX276" s="299"/>
      <c r="AY276" s="299"/>
      <c r="AZ276" s="299"/>
      <c r="BA276" s="299"/>
      <c r="BB276" s="299"/>
      <c r="BC276" s="299"/>
      <c r="BD276" s="299"/>
      <c r="BE276" s="299"/>
      <c r="BF276" s="299"/>
      <c r="BG276" s="299"/>
      <c r="BH276" s="299"/>
      <c r="BI276" s="299"/>
      <c r="BJ276" s="299"/>
      <c r="BK276" s="299"/>
      <c r="BL276" s="299"/>
      <c r="BM276" s="299"/>
      <c r="BN276" s="299"/>
      <c r="BO276" s="299"/>
      <c r="BP276" s="299"/>
      <c r="BQ276" s="299"/>
      <c r="BR276" s="299"/>
      <c r="BS276" s="299"/>
      <c r="BT276" s="299"/>
      <c r="BU276" s="299"/>
      <c r="BV276" s="299"/>
      <c r="BW276" s="299"/>
      <c r="BX276" s="299"/>
      <c r="BY276" s="299"/>
      <c r="BZ276" s="299"/>
      <c r="CA276" s="299"/>
      <c r="CB276" s="299"/>
      <c r="CC276" s="299"/>
      <c r="CD276" s="299"/>
      <c r="CE276" s="299"/>
      <c r="CF276" s="299"/>
      <c r="CG276" s="299"/>
      <c r="CH276" s="299"/>
      <c r="CI276" s="299"/>
      <c r="CJ276" s="299"/>
      <c r="CK276" s="299"/>
      <c r="CL276" s="299"/>
      <c r="CM276" s="299"/>
      <c r="CN276" s="299"/>
      <c r="CO276" s="299"/>
      <c r="CP276" s="299"/>
      <c r="CQ276" s="299"/>
      <c r="CR276" s="299"/>
      <c r="CS276" s="299"/>
      <c r="CT276" s="299"/>
      <c r="CU276" s="299"/>
      <c r="CV276" s="299"/>
      <c r="CW276" s="299"/>
      <c r="CX276" s="299"/>
      <c r="CY276" s="299"/>
      <c r="CZ276" s="299"/>
      <c r="DA276" s="299"/>
      <c r="DB276" s="299"/>
      <c r="DC276" s="299"/>
      <c r="DD276" s="299"/>
      <c r="DE276" s="299"/>
      <c r="DF276" s="299"/>
      <c r="DG276" s="299"/>
      <c r="DH276" s="299"/>
      <c r="DI276" s="299"/>
      <c r="DJ276" s="299"/>
      <c r="DK276" s="299"/>
      <c r="DL276" s="299"/>
      <c r="DM276" s="299"/>
      <c r="DN276" s="299"/>
      <c r="DO276" s="299"/>
      <c r="DP276" s="299"/>
      <c r="DQ276" s="299"/>
      <c r="DR276" s="299"/>
      <c r="DS276" s="299"/>
      <c r="DT276" s="299"/>
      <c r="DU276" s="299"/>
      <c r="DV276" s="299"/>
      <c r="DW276" s="299"/>
      <c r="DX276" s="299"/>
      <c r="DY276" s="299"/>
      <c r="DZ276" s="299"/>
      <c r="EA276" s="299"/>
      <c r="EB276" s="299"/>
      <c r="EC276" s="299"/>
      <c r="ED276" s="299"/>
      <c r="EE276" s="299"/>
      <c r="EF276" s="299"/>
      <c r="EG276" s="299"/>
      <c r="EH276" s="299"/>
      <c r="EI276" s="299"/>
      <c r="EJ276" s="299"/>
      <c r="EK276" s="299"/>
      <c r="EL276" s="299"/>
      <c r="EM276" s="299"/>
      <c r="EQ276" s="288"/>
      <c r="ER276" s="288"/>
      <c r="ES276" s="288"/>
      <c r="ET276" s="288"/>
      <c r="EU276" s="288"/>
      <c r="EV276" s="288"/>
      <c r="EW276" s="288"/>
      <c r="EX276" s="288"/>
      <c r="EY276" s="288"/>
      <c r="EZ276" s="288"/>
      <c r="FA276" s="288"/>
      <c r="FB276" s="288"/>
      <c r="FC276" s="288"/>
      <c r="FD276" s="288"/>
    </row>
    <row r="277" spans="1:160" s="287" customFormat="1" x14ac:dyDescent="0.35">
      <c r="A277" s="285"/>
      <c r="B277" s="285"/>
      <c r="C277" s="299"/>
      <c r="D277" s="299"/>
      <c r="E277" s="299"/>
      <c r="F277" s="299"/>
      <c r="G277" s="299"/>
      <c r="H277" s="299"/>
      <c r="I277" s="299"/>
      <c r="J277" s="299"/>
      <c r="K277" s="299"/>
      <c r="L277" s="299"/>
      <c r="M277" s="299"/>
      <c r="N277" s="299"/>
      <c r="O277" s="299"/>
      <c r="P277" s="299"/>
      <c r="Q277" s="299"/>
      <c r="R277" s="299"/>
      <c r="S277" s="299"/>
      <c r="T277" s="299"/>
      <c r="U277" s="299"/>
      <c r="V277" s="299"/>
      <c r="W277" s="299"/>
      <c r="X277" s="299"/>
      <c r="Y277" s="299"/>
      <c r="Z277" s="299"/>
      <c r="AA277" s="299"/>
      <c r="AB277" s="299"/>
      <c r="AC277" s="299"/>
      <c r="AD277" s="299"/>
      <c r="AE277" s="299"/>
      <c r="AF277" s="299"/>
      <c r="AG277" s="299"/>
      <c r="AH277" s="299"/>
      <c r="AI277" s="299"/>
      <c r="AJ277" s="299"/>
      <c r="AK277" s="299"/>
      <c r="AL277" s="299"/>
      <c r="AM277" s="299"/>
      <c r="AN277" s="299"/>
      <c r="AO277" s="299"/>
      <c r="AP277" s="299"/>
      <c r="AQ277" s="299"/>
      <c r="AR277" s="299"/>
      <c r="AS277" s="299"/>
      <c r="AT277" s="299"/>
      <c r="AU277" s="299"/>
      <c r="AV277" s="299"/>
      <c r="AW277" s="299"/>
      <c r="AX277" s="299"/>
      <c r="AY277" s="299"/>
      <c r="AZ277" s="299"/>
      <c r="BA277" s="299"/>
      <c r="BB277" s="299"/>
      <c r="BC277" s="299"/>
      <c r="BD277" s="299"/>
      <c r="BE277" s="299"/>
      <c r="BF277" s="299"/>
      <c r="BG277" s="299"/>
      <c r="BH277" s="299"/>
      <c r="BI277" s="299"/>
      <c r="BJ277" s="299"/>
      <c r="BK277" s="299"/>
      <c r="BL277" s="299"/>
      <c r="BM277" s="299"/>
      <c r="BN277" s="299"/>
      <c r="BO277" s="299"/>
      <c r="BP277" s="299"/>
      <c r="BQ277" s="299"/>
      <c r="BR277" s="299"/>
      <c r="BS277" s="299"/>
      <c r="BT277" s="299"/>
      <c r="BU277" s="299"/>
      <c r="BV277" s="299"/>
      <c r="BW277" s="299"/>
      <c r="BX277" s="299"/>
      <c r="BY277" s="299"/>
      <c r="BZ277" s="299"/>
      <c r="CA277" s="299"/>
      <c r="CB277" s="299"/>
      <c r="CC277" s="299"/>
      <c r="CD277" s="299"/>
      <c r="CE277" s="299"/>
      <c r="CF277" s="299"/>
      <c r="CG277" s="299"/>
      <c r="CH277" s="299"/>
      <c r="CI277" s="299"/>
      <c r="CJ277" s="299"/>
      <c r="CK277" s="299"/>
      <c r="CL277" s="299"/>
      <c r="CM277" s="299"/>
      <c r="CN277" s="299"/>
      <c r="CO277" s="299"/>
      <c r="CP277" s="299"/>
      <c r="CQ277" s="299"/>
      <c r="CR277" s="299"/>
      <c r="CS277" s="299"/>
      <c r="CT277" s="299"/>
      <c r="CU277" s="299"/>
      <c r="CV277" s="299"/>
      <c r="CW277" s="299"/>
      <c r="CX277" s="299"/>
      <c r="CY277" s="299"/>
      <c r="CZ277" s="299"/>
      <c r="DA277" s="299"/>
      <c r="DB277" s="299"/>
      <c r="DC277" s="299"/>
      <c r="DD277" s="299"/>
      <c r="DE277" s="299"/>
      <c r="DF277" s="299"/>
      <c r="DG277" s="299"/>
      <c r="DH277" s="299"/>
      <c r="DI277" s="299"/>
      <c r="DJ277" s="299"/>
      <c r="DK277" s="299"/>
      <c r="DL277" s="299"/>
      <c r="DM277" s="299"/>
      <c r="DN277" s="299"/>
      <c r="DO277" s="299"/>
      <c r="DP277" s="299"/>
      <c r="DQ277" s="299"/>
      <c r="DR277" s="299"/>
      <c r="DS277" s="299"/>
      <c r="DT277" s="299"/>
      <c r="DU277" s="299"/>
      <c r="DV277" s="299"/>
      <c r="DW277" s="299"/>
      <c r="DX277" s="299"/>
      <c r="DY277" s="299"/>
      <c r="DZ277" s="299"/>
      <c r="EA277" s="299"/>
      <c r="EB277" s="299"/>
      <c r="EC277" s="299"/>
      <c r="ED277" s="299"/>
      <c r="EE277" s="299"/>
      <c r="EF277" s="299"/>
      <c r="EG277" s="299"/>
      <c r="EH277" s="299"/>
      <c r="EI277" s="299"/>
      <c r="EJ277" s="299"/>
      <c r="EK277" s="299"/>
      <c r="EL277" s="299"/>
      <c r="EM277" s="299"/>
      <c r="EQ277" s="288"/>
      <c r="ER277" s="288"/>
      <c r="ES277" s="288"/>
      <c r="ET277" s="288"/>
      <c r="EU277" s="288"/>
      <c r="EV277" s="288"/>
      <c r="EW277" s="288"/>
      <c r="EX277" s="288"/>
      <c r="EY277" s="288"/>
      <c r="EZ277" s="288"/>
      <c r="FA277" s="288"/>
      <c r="FB277" s="288"/>
      <c r="FC277" s="288"/>
      <c r="FD277" s="288"/>
    </row>
    <row r="278" spans="1:160" s="287" customFormat="1" x14ac:dyDescent="0.35">
      <c r="A278" s="285"/>
      <c r="B278" s="285"/>
      <c r="C278" s="299"/>
      <c r="D278" s="299"/>
      <c r="E278" s="299"/>
      <c r="F278" s="299"/>
      <c r="G278" s="299"/>
      <c r="H278" s="299"/>
      <c r="I278" s="299"/>
      <c r="J278" s="299"/>
      <c r="K278" s="299"/>
      <c r="L278" s="299"/>
      <c r="M278" s="299"/>
      <c r="N278" s="299"/>
      <c r="O278" s="299"/>
      <c r="P278" s="299"/>
      <c r="Q278" s="299"/>
      <c r="R278" s="299"/>
      <c r="S278" s="299"/>
      <c r="T278" s="299"/>
      <c r="U278" s="299"/>
      <c r="V278" s="299"/>
      <c r="W278" s="299"/>
      <c r="X278" s="299"/>
      <c r="Y278" s="299"/>
      <c r="Z278" s="299"/>
      <c r="AA278" s="299"/>
      <c r="AB278" s="299"/>
      <c r="AC278" s="299"/>
      <c r="AD278" s="299"/>
      <c r="AE278" s="299"/>
      <c r="AF278" s="299"/>
      <c r="AG278" s="299"/>
      <c r="AH278" s="299"/>
      <c r="AI278" s="299"/>
      <c r="AJ278" s="299"/>
      <c r="AK278" s="299"/>
      <c r="AL278" s="299"/>
      <c r="AM278" s="299"/>
      <c r="AN278" s="299"/>
      <c r="AO278" s="299"/>
      <c r="AP278" s="299"/>
      <c r="AQ278" s="299"/>
      <c r="AR278" s="299"/>
      <c r="AS278" s="299"/>
      <c r="AT278" s="299"/>
      <c r="AU278" s="299"/>
      <c r="AV278" s="299"/>
      <c r="AW278" s="299"/>
      <c r="AX278" s="299"/>
      <c r="AY278" s="299"/>
      <c r="AZ278" s="299"/>
      <c r="BA278" s="299"/>
      <c r="BB278" s="299"/>
      <c r="BC278" s="299"/>
      <c r="BD278" s="299"/>
      <c r="BE278" s="299"/>
      <c r="BF278" s="299"/>
      <c r="BG278" s="299"/>
      <c r="BH278" s="299"/>
      <c r="BI278" s="299"/>
      <c r="BJ278" s="299"/>
      <c r="BK278" s="299"/>
      <c r="BL278" s="299"/>
      <c r="BM278" s="299"/>
      <c r="BN278" s="299"/>
      <c r="BO278" s="299"/>
      <c r="BP278" s="299"/>
      <c r="BQ278" s="299"/>
      <c r="BR278" s="299"/>
      <c r="BS278" s="299"/>
      <c r="BT278" s="299"/>
      <c r="BU278" s="299"/>
      <c r="BV278" s="299"/>
      <c r="BW278" s="299"/>
      <c r="BX278" s="299"/>
      <c r="BY278" s="299"/>
      <c r="BZ278" s="299"/>
      <c r="CA278" s="299"/>
      <c r="CB278" s="299"/>
      <c r="CC278" s="299"/>
      <c r="CD278" s="299"/>
      <c r="CE278" s="299"/>
      <c r="CF278" s="299"/>
      <c r="CG278" s="299"/>
      <c r="CH278" s="299"/>
      <c r="CI278" s="299"/>
      <c r="CJ278" s="299"/>
      <c r="CK278" s="299"/>
      <c r="CL278" s="299"/>
      <c r="CM278" s="299"/>
      <c r="CN278" s="299"/>
      <c r="CO278" s="299"/>
      <c r="CP278" s="299"/>
      <c r="CQ278" s="299"/>
      <c r="CR278" s="299"/>
      <c r="CS278" s="299"/>
      <c r="CT278" s="299"/>
      <c r="CU278" s="299"/>
      <c r="CV278" s="299"/>
      <c r="CW278" s="299"/>
      <c r="CX278" s="299"/>
      <c r="CY278" s="299"/>
      <c r="CZ278" s="299"/>
      <c r="DA278" s="299"/>
      <c r="DB278" s="299"/>
      <c r="DC278" s="299"/>
      <c r="DD278" s="299"/>
      <c r="DE278" s="299"/>
      <c r="DF278" s="299"/>
      <c r="DG278" s="299"/>
      <c r="DH278" s="299"/>
      <c r="DI278" s="299"/>
      <c r="DJ278" s="299"/>
      <c r="DK278" s="299"/>
      <c r="DL278" s="299"/>
      <c r="DM278" s="299"/>
      <c r="DN278" s="299"/>
      <c r="DO278" s="299"/>
      <c r="DP278" s="299"/>
      <c r="DQ278" s="299"/>
      <c r="DR278" s="299"/>
      <c r="DS278" s="299"/>
      <c r="DT278" s="299"/>
      <c r="DU278" s="299"/>
      <c r="DV278" s="299"/>
      <c r="DW278" s="299"/>
      <c r="DX278" s="299"/>
      <c r="DY278" s="299"/>
      <c r="DZ278" s="299"/>
      <c r="EA278" s="299"/>
      <c r="EB278" s="299"/>
      <c r="EC278" s="299"/>
      <c r="ED278" s="299"/>
      <c r="EE278" s="299"/>
      <c r="EF278" s="299"/>
      <c r="EG278" s="299"/>
      <c r="EH278" s="299"/>
      <c r="EI278" s="299"/>
      <c r="EJ278" s="299"/>
      <c r="EK278" s="299"/>
      <c r="EL278" s="299"/>
      <c r="EM278" s="299"/>
      <c r="EQ278" s="288"/>
      <c r="ER278" s="288"/>
      <c r="ES278" s="288"/>
      <c r="ET278" s="288"/>
      <c r="EU278" s="288"/>
      <c r="EV278" s="288"/>
      <c r="EW278" s="288"/>
      <c r="EX278" s="288"/>
      <c r="EY278" s="288"/>
      <c r="EZ278" s="288"/>
      <c r="FA278" s="288"/>
      <c r="FB278" s="288"/>
      <c r="FC278" s="288"/>
      <c r="FD278" s="288"/>
    </row>
    <row r="279" spans="1:160" s="287" customFormat="1" x14ac:dyDescent="0.35">
      <c r="A279" s="285"/>
      <c r="B279" s="285"/>
      <c r="C279" s="299"/>
      <c r="D279" s="299"/>
      <c r="E279" s="299"/>
      <c r="F279" s="299"/>
      <c r="G279" s="299"/>
      <c r="H279" s="299"/>
      <c r="I279" s="299"/>
      <c r="J279" s="299"/>
      <c r="K279" s="299"/>
      <c r="L279" s="299"/>
      <c r="M279" s="299"/>
      <c r="N279" s="299"/>
      <c r="O279" s="299"/>
      <c r="P279" s="299"/>
      <c r="Q279" s="299"/>
      <c r="R279" s="299"/>
      <c r="S279" s="299"/>
      <c r="T279" s="299"/>
      <c r="U279" s="299"/>
      <c r="V279" s="299"/>
      <c r="W279" s="299"/>
      <c r="X279" s="299"/>
      <c r="Y279" s="299"/>
      <c r="Z279" s="299"/>
      <c r="AA279" s="299"/>
      <c r="AB279" s="299"/>
      <c r="AC279" s="299"/>
      <c r="AD279" s="299"/>
      <c r="AE279" s="299"/>
      <c r="AF279" s="299"/>
      <c r="AG279" s="299"/>
      <c r="AH279" s="299"/>
      <c r="AI279" s="299"/>
      <c r="AJ279" s="299"/>
      <c r="AK279" s="299"/>
      <c r="AL279" s="299"/>
      <c r="AM279" s="299"/>
      <c r="AN279" s="299"/>
      <c r="AO279" s="299"/>
      <c r="AP279" s="299"/>
      <c r="AQ279" s="299"/>
      <c r="AR279" s="299"/>
      <c r="AS279" s="299"/>
      <c r="AT279" s="299"/>
      <c r="AU279" s="299"/>
      <c r="AV279" s="299"/>
      <c r="AW279" s="299"/>
      <c r="AX279" s="299"/>
      <c r="AY279" s="299"/>
      <c r="AZ279" s="299"/>
      <c r="BA279" s="299"/>
      <c r="BB279" s="299"/>
      <c r="BC279" s="299"/>
      <c r="BD279" s="299"/>
      <c r="BE279" s="299"/>
      <c r="BF279" s="299"/>
      <c r="BG279" s="299"/>
      <c r="BH279" s="299"/>
      <c r="BI279" s="299"/>
      <c r="BJ279" s="299"/>
      <c r="BK279" s="299"/>
      <c r="BL279" s="299"/>
      <c r="BM279" s="299"/>
      <c r="BN279" s="299"/>
      <c r="BO279" s="299"/>
      <c r="BP279" s="299"/>
      <c r="BQ279" s="299"/>
      <c r="BR279" s="299"/>
      <c r="BS279" s="299"/>
      <c r="BT279" s="299"/>
      <c r="BU279" s="299"/>
      <c r="BV279" s="299"/>
      <c r="BW279" s="299"/>
      <c r="BX279" s="299"/>
      <c r="BY279" s="299"/>
      <c r="BZ279" s="299"/>
      <c r="CA279" s="299"/>
      <c r="CB279" s="299"/>
      <c r="CC279" s="299"/>
      <c r="CD279" s="299"/>
      <c r="CE279" s="299"/>
      <c r="CF279" s="299"/>
      <c r="CG279" s="299"/>
      <c r="CH279" s="299"/>
      <c r="CI279" s="299"/>
      <c r="CJ279" s="299"/>
      <c r="CK279" s="299"/>
      <c r="CL279" s="299"/>
      <c r="CM279" s="299"/>
      <c r="CN279" s="299"/>
      <c r="CO279" s="299"/>
      <c r="CP279" s="299"/>
      <c r="CQ279" s="299"/>
      <c r="CR279" s="299"/>
      <c r="CS279" s="299"/>
      <c r="CT279" s="299"/>
      <c r="CU279" s="299"/>
      <c r="CV279" s="299"/>
      <c r="CW279" s="299"/>
      <c r="CX279" s="299"/>
      <c r="CY279" s="299"/>
      <c r="CZ279" s="299"/>
      <c r="DA279" s="299"/>
      <c r="DB279" s="299"/>
      <c r="DC279" s="299"/>
      <c r="DD279" s="299"/>
      <c r="DE279" s="299"/>
      <c r="DF279" s="299"/>
      <c r="DG279" s="299"/>
      <c r="DH279" s="299"/>
      <c r="DI279" s="299"/>
      <c r="DJ279" s="299"/>
      <c r="DK279" s="299"/>
      <c r="DL279" s="299"/>
      <c r="DM279" s="299"/>
      <c r="DN279" s="299"/>
      <c r="DO279" s="299"/>
      <c r="DP279" s="299"/>
      <c r="DQ279" s="299"/>
      <c r="DR279" s="299"/>
      <c r="DS279" s="299"/>
      <c r="DT279" s="299"/>
      <c r="DU279" s="299"/>
      <c r="DV279" s="299"/>
      <c r="DW279" s="299"/>
      <c r="DX279" s="299"/>
      <c r="DY279" s="299"/>
      <c r="DZ279" s="299"/>
      <c r="EA279" s="299"/>
      <c r="EB279" s="299"/>
      <c r="EC279" s="299"/>
      <c r="ED279" s="299"/>
      <c r="EE279" s="299"/>
      <c r="EF279" s="299"/>
      <c r="EG279" s="299"/>
      <c r="EH279" s="299"/>
      <c r="EI279" s="299"/>
      <c r="EJ279" s="299"/>
      <c r="EK279" s="299"/>
      <c r="EL279" s="299"/>
      <c r="EM279" s="299"/>
      <c r="EQ279" s="288"/>
      <c r="ER279" s="288"/>
      <c r="ES279" s="288"/>
      <c r="ET279" s="288"/>
      <c r="EU279" s="288"/>
      <c r="EV279" s="288"/>
      <c r="EW279" s="288"/>
      <c r="EX279" s="288"/>
      <c r="EY279" s="288"/>
      <c r="EZ279" s="288"/>
      <c r="FA279" s="288"/>
      <c r="FB279" s="288"/>
      <c r="FC279" s="288"/>
      <c r="FD279" s="288"/>
    </row>
    <row r="280" spans="1:160" s="287" customFormat="1" x14ac:dyDescent="0.35">
      <c r="A280" s="285"/>
      <c r="B280" s="285"/>
      <c r="C280" s="299"/>
      <c r="D280" s="299"/>
      <c r="E280" s="299"/>
      <c r="F280" s="299"/>
      <c r="G280" s="299"/>
      <c r="H280" s="299"/>
      <c r="I280" s="299"/>
      <c r="J280" s="299"/>
      <c r="K280" s="299"/>
      <c r="L280" s="299"/>
      <c r="M280" s="299"/>
      <c r="N280" s="299"/>
      <c r="O280" s="299"/>
      <c r="P280" s="299"/>
      <c r="Q280" s="299"/>
      <c r="R280" s="299"/>
      <c r="S280" s="299"/>
      <c r="T280" s="299"/>
      <c r="U280" s="299"/>
      <c r="V280" s="299"/>
      <c r="W280" s="299"/>
      <c r="X280" s="299"/>
      <c r="Y280" s="299"/>
      <c r="Z280" s="299"/>
      <c r="AA280" s="299"/>
      <c r="AB280" s="299"/>
      <c r="AC280" s="299"/>
      <c r="AD280" s="299"/>
      <c r="AE280" s="299"/>
      <c r="AF280" s="299"/>
      <c r="AG280" s="299"/>
      <c r="AH280" s="299"/>
      <c r="AI280" s="299"/>
      <c r="AJ280" s="299"/>
      <c r="AK280" s="299"/>
      <c r="AL280" s="299"/>
      <c r="AM280" s="299"/>
      <c r="AN280" s="299"/>
      <c r="AO280" s="299"/>
      <c r="AP280" s="299"/>
      <c r="AQ280" s="299"/>
      <c r="AR280" s="299"/>
      <c r="AS280" s="299"/>
      <c r="AT280" s="299"/>
      <c r="AU280" s="299"/>
      <c r="AV280" s="299"/>
      <c r="AW280" s="299"/>
      <c r="AX280" s="299"/>
      <c r="AY280" s="299"/>
      <c r="AZ280" s="299"/>
      <c r="BA280" s="299"/>
      <c r="BB280" s="299"/>
      <c r="BC280" s="299"/>
      <c r="BD280" s="299"/>
      <c r="BE280" s="299"/>
      <c r="BF280" s="299"/>
      <c r="BG280" s="299"/>
      <c r="BH280" s="299"/>
      <c r="BI280" s="299"/>
      <c r="BJ280" s="299"/>
      <c r="BK280" s="299"/>
      <c r="BL280" s="299"/>
      <c r="BM280" s="299"/>
      <c r="BN280" s="299"/>
      <c r="BO280" s="299"/>
      <c r="BP280" s="299"/>
      <c r="BQ280" s="299"/>
      <c r="BR280" s="299"/>
      <c r="BS280" s="299"/>
      <c r="BT280" s="299"/>
      <c r="BU280" s="299"/>
      <c r="BV280" s="299"/>
      <c r="BW280" s="299"/>
      <c r="BX280" s="299"/>
      <c r="BY280" s="299"/>
      <c r="BZ280" s="299"/>
      <c r="CA280" s="299"/>
      <c r="CB280" s="299"/>
      <c r="CC280" s="299"/>
      <c r="CD280" s="299"/>
      <c r="CE280" s="299"/>
      <c r="CF280" s="299"/>
      <c r="CG280" s="299"/>
      <c r="CH280" s="299"/>
      <c r="CI280" s="299"/>
      <c r="CJ280" s="299"/>
      <c r="CK280" s="299"/>
      <c r="CL280" s="299"/>
      <c r="CM280" s="299"/>
      <c r="CN280" s="299"/>
      <c r="CO280" s="299"/>
      <c r="CP280" s="299"/>
      <c r="CQ280" s="299"/>
      <c r="CR280" s="299"/>
      <c r="CS280" s="299"/>
      <c r="CT280" s="299"/>
      <c r="CU280" s="299"/>
      <c r="CV280" s="299"/>
      <c r="CW280" s="299"/>
      <c r="CX280" s="299"/>
      <c r="CY280" s="299"/>
      <c r="CZ280" s="299"/>
      <c r="DA280" s="299"/>
      <c r="DB280" s="299"/>
      <c r="DC280" s="299"/>
      <c r="DD280" s="299"/>
      <c r="DE280" s="299"/>
      <c r="DF280" s="299"/>
      <c r="DG280" s="299"/>
      <c r="DH280" s="299"/>
      <c r="DI280" s="299"/>
      <c r="DJ280" s="299"/>
      <c r="DK280" s="299"/>
      <c r="DL280" s="299"/>
      <c r="DM280" s="299"/>
      <c r="DN280" s="299"/>
      <c r="DO280" s="299"/>
      <c r="DP280" s="299"/>
      <c r="DQ280" s="299"/>
      <c r="DR280" s="299"/>
      <c r="DS280" s="299"/>
      <c r="DT280" s="299"/>
      <c r="DU280" s="299"/>
      <c r="DV280" s="299"/>
      <c r="DW280" s="299"/>
      <c r="DX280" s="299"/>
      <c r="DY280" s="299"/>
      <c r="DZ280" s="299"/>
      <c r="EA280" s="299"/>
      <c r="EB280" s="299"/>
      <c r="EC280" s="299"/>
      <c r="ED280" s="299"/>
      <c r="EE280" s="299"/>
      <c r="EF280" s="299"/>
      <c r="EG280" s="299"/>
      <c r="EH280" s="299"/>
      <c r="EI280" s="299"/>
      <c r="EJ280" s="299"/>
      <c r="EK280" s="299"/>
      <c r="EL280" s="299"/>
      <c r="EM280" s="299"/>
      <c r="EQ280" s="288"/>
      <c r="ER280" s="288"/>
      <c r="ES280" s="288"/>
      <c r="ET280" s="288"/>
      <c r="EU280" s="288"/>
      <c r="EV280" s="288"/>
      <c r="EW280" s="288"/>
      <c r="EX280" s="288"/>
      <c r="EY280" s="288"/>
      <c r="EZ280" s="288"/>
      <c r="FA280" s="288"/>
      <c r="FB280" s="288"/>
      <c r="FC280" s="288"/>
      <c r="FD280" s="288"/>
    </row>
    <row r="281" spans="1:160" s="287" customFormat="1" x14ac:dyDescent="0.35">
      <c r="A281" s="285"/>
      <c r="B281" s="285"/>
      <c r="C281" s="299"/>
      <c r="D281" s="299"/>
      <c r="E281" s="299"/>
      <c r="F281" s="299"/>
      <c r="G281" s="299"/>
      <c r="H281" s="299"/>
      <c r="I281" s="299"/>
      <c r="J281" s="299"/>
      <c r="K281" s="299"/>
      <c r="L281" s="299"/>
      <c r="M281" s="299"/>
      <c r="N281" s="299"/>
      <c r="O281" s="299"/>
      <c r="P281" s="299"/>
      <c r="Q281" s="299"/>
      <c r="R281" s="299"/>
      <c r="S281" s="299"/>
      <c r="T281" s="299"/>
      <c r="U281" s="299"/>
      <c r="V281" s="299"/>
      <c r="W281" s="299"/>
      <c r="X281" s="299"/>
      <c r="Y281" s="299"/>
      <c r="Z281" s="299"/>
      <c r="AA281" s="299"/>
      <c r="AB281" s="299"/>
      <c r="AC281" s="299"/>
      <c r="AD281" s="299"/>
      <c r="AE281" s="299"/>
      <c r="AF281" s="299"/>
      <c r="AG281" s="299"/>
      <c r="AH281" s="299"/>
      <c r="AI281" s="299"/>
      <c r="AJ281" s="299"/>
      <c r="AK281" s="299"/>
      <c r="AL281" s="299"/>
      <c r="AM281" s="299"/>
      <c r="AN281" s="299"/>
      <c r="AO281" s="299"/>
      <c r="AP281" s="299"/>
      <c r="AQ281" s="299"/>
      <c r="AR281" s="299"/>
      <c r="AS281" s="299"/>
      <c r="AT281" s="299"/>
      <c r="AU281" s="299"/>
      <c r="AV281" s="299"/>
      <c r="AW281" s="299"/>
      <c r="AX281" s="299"/>
      <c r="AY281" s="299"/>
      <c r="AZ281" s="299"/>
      <c r="BA281" s="299"/>
      <c r="BB281" s="299"/>
      <c r="BC281" s="299"/>
      <c r="BD281" s="299"/>
      <c r="BE281" s="299"/>
      <c r="BF281" s="299"/>
      <c r="BG281" s="299"/>
      <c r="BH281" s="299"/>
      <c r="BI281" s="299"/>
      <c r="BJ281" s="299"/>
      <c r="BK281" s="299"/>
      <c r="BL281" s="299"/>
      <c r="BM281" s="299"/>
      <c r="BN281" s="299"/>
      <c r="BO281" s="299"/>
      <c r="BP281" s="299"/>
      <c r="BQ281" s="299"/>
      <c r="BR281" s="299"/>
      <c r="BS281" s="299"/>
      <c r="BT281" s="299"/>
      <c r="BU281" s="299"/>
      <c r="BV281" s="299"/>
      <c r="BW281" s="299"/>
      <c r="BX281" s="299"/>
      <c r="BY281" s="299"/>
      <c r="BZ281" s="299"/>
      <c r="CA281" s="299"/>
      <c r="CB281" s="299"/>
      <c r="CC281" s="299"/>
      <c r="CD281" s="299"/>
      <c r="CE281" s="299"/>
      <c r="CF281" s="299"/>
      <c r="CG281" s="299"/>
      <c r="CH281" s="299"/>
      <c r="CI281" s="299"/>
      <c r="CJ281" s="299"/>
      <c r="CK281" s="299"/>
      <c r="CL281" s="299"/>
      <c r="CM281" s="299"/>
      <c r="CN281" s="299"/>
      <c r="CO281" s="299"/>
      <c r="CP281" s="299"/>
      <c r="CQ281" s="299"/>
      <c r="CR281" s="299"/>
      <c r="CS281" s="299"/>
      <c r="CT281" s="299"/>
      <c r="CU281" s="299"/>
      <c r="CV281" s="299"/>
      <c r="CW281" s="299"/>
      <c r="CX281" s="299"/>
      <c r="CY281" s="299"/>
      <c r="CZ281" s="299"/>
      <c r="DA281" s="299"/>
      <c r="DB281" s="299"/>
      <c r="DC281" s="299"/>
      <c r="DD281" s="299"/>
      <c r="DE281" s="299"/>
      <c r="DF281" s="299"/>
      <c r="DG281" s="299"/>
      <c r="DH281" s="299"/>
      <c r="DI281" s="299"/>
      <c r="DJ281" s="299"/>
      <c r="DK281" s="299"/>
      <c r="DL281" s="299"/>
      <c r="DM281" s="299"/>
      <c r="DN281" s="299"/>
      <c r="DO281" s="299"/>
      <c r="DP281" s="299"/>
      <c r="DQ281" s="299"/>
      <c r="DR281" s="299"/>
      <c r="DS281" s="299"/>
      <c r="DT281" s="299"/>
      <c r="DU281" s="299"/>
      <c r="DV281" s="299"/>
      <c r="DW281" s="299"/>
      <c r="DX281" s="299"/>
      <c r="DY281" s="299"/>
      <c r="DZ281" s="299"/>
      <c r="EA281" s="299"/>
      <c r="EB281" s="299"/>
      <c r="EC281" s="299"/>
      <c r="ED281" s="299"/>
      <c r="EE281" s="299"/>
      <c r="EF281" s="299"/>
      <c r="EG281" s="299"/>
      <c r="EH281" s="299"/>
      <c r="EI281" s="299"/>
      <c r="EJ281" s="299"/>
      <c r="EK281" s="299"/>
      <c r="EL281" s="299"/>
      <c r="EM281" s="299"/>
      <c r="EQ281" s="288"/>
      <c r="ER281" s="288"/>
      <c r="ES281" s="288"/>
      <c r="ET281" s="288"/>
      <c r="EU281" s="288"/>
      <c r="EV281" s="288"/>
      <c r="EW281" s="288"/>
      <c r="EX281" s="288"/>
      <c r="EY281" s="288"/>
      <c r="EZ281" s="288"/>
      <c r="FA281" s="288"/>
      <c r="FB281" s="288"/>
      <c r="FC281" s="288"/>
      <c r="FD281" s="288"/>
    </row>
    <row r="282" spans="1:160" s="287" customFormat="1" x14ac:dyDescent="0.35">
      <c r="A282" s="285"/>
      <c r="B282" s="285"/>
      <c r="C282" s="299"/>
      <c r="D282" s="299"/>
      <c r="E282" s="299"/>
      <c r="F282" s="299"/>
      <c r="G282" s="299"/>
      <c r="H282" s="299"/>
      <c r="I282" s="299"/>
      <c r="J282" s="299"/>
      <c r="K282" s="299"/>
      <c r="L282" s="299"/>
      <c r="M282" s="299"/>
      <c r="N282" s="299"/>
      <c r="O282" s="299"/>
      <c r="P282" s="299"/>
      <c r="Q282" s="299"/>
      <c r="R282" s="299"/>
      <c r="S282" s="299"/>
      <c r="T282" s="299"/>
      <c r="U282" s="299"/>
      <c r="V282" s="299"/>
      <c r="W282" s="299"/>
      <c r="X282" s="299"/>
      <c r="Y282" s="299"/>
      <c r="Z282" s="299"/>
      <c r="AA282" s="299"/>
      <c r="AB282" s="299"/>
      <c r="AC282" s="299"/>
      <c r="AD282" s="299"/>
      <c r="AE282" s="299"/>
      <c r="AF282" s="299"/>
      <c r="AG282" s="299"/>
      <c r="AH282" s="299"/>
      <c r="AI282" s="299"/>
      <c r="AJ282" s="299"/>
      <c r="AK282" s="299"/>
      <c r="AL282" s="299"/>
      <c r="AM282" s="299"/>
      <c r="AN282" s="299"/>
      <c r="AO282" s="299"/>
      <c r="AP282" s="299"/>
      <c r="AQ282" s="299"/>
      <c r="AR282" s="299"/>
      <c r="AS282" s="299"/>
      <c r="AT282" s="299"/>
      <c r="AU282" s="299"/>
      <c r="AV282" s="299"/>
      <c r="AW282" s="299"/>
      <c r="AX282" s="299"/>
      <c r="AY282" s="299"/>
      <c r="AZ282" s="299"/>
      <c r="BA282" s="299"/>
      <c r="BB282" s="299"/>
      <c r="BC282" s="299"/>
      <c r="BD282" s="299"/>
      <c r="BE282" s="299"/>
      <c r="BF282" s="299"/>
      <c r="BG282" s="299"/>
      <c r="BH282" s="299"/>
      <c r="BI282" s="299"/>
      <c r="BJ282" s="299"/>
      <c r="BK282" s="299"/>
      <c r="BL282" s="299"/>
      <c r="BM282" s="299"/>
      <c r="BN282" s="299"/>
      <c r="BO282" s="299"/>
      <c r="BP282" s="299"/>
      <c r="BQ282" s="299"/>
      <c r="BR282" s="299"/>
      <c r="BS282" s="299"/>
      <c r="BT282" s="299"/>
      <c r="BU282" s="299"/>
      <c r="BV282" s="299"/>
      <c r="BW282" s="299"/>
      <c r="BX282" s="299"/>
      <c r="BY282" s="299"/>
      <c r="BZ282" s="299"/>
      <c r="CA282" s="299"/>
      <c r="CB282" s="299"/>
      <c r="CC282" s="299"/>
      <c r="CD282" s="299"/>
      <c r="CE282" s="299"/>
      <c r="CF282" s="299"/>
      <c r="CG282" s="299"/>
      <c r="CH282" s="299"/>
      <c r="CI282" s="299"/>
      <c r="CJ282" s="299"/>
      <c r="CK282" s="299"/>
      <c r="CL282" s="299"/>
      <c r="CM282" s="299"/>
      <c r="CN282" s="299"/>
      <c r="CO282" s="299"/>
      <c r="CP282" s="299"/>
      <c r="CQ282" s="299"/>
      <c r="CR282" s="299"/>
      <c r="CS282" s="299"/>
      <c r="CT282" s="299"/>
      <c r="CU282" s="299"/>
      <c r="CV282" s="299"/>
      <c r="CW282" s="299"/>
      <c r="CX282" s="299"/>
      <c r="CY282" s="299"/>
      <c r="CZ282" s="299"/>
      <c r="DA282" s="299"/>
      <c r="DB282" s="299"/>
      <c r="DC282" s="299"/>
      <c r="DD282" s="299"/>
      <c r="DE282" s="299"/>
      <c r="DF282" s="299"/>
      <c r="DG282" s="299"/>
      <c r="DH282" s="299"/>
      <c r="DI282" s="299"/>
      <c r="DJ282" s="299"/>
      <c r="DK282" s="299"/>
      <c r="DL282" s="299"/>
      <c r="DM282" s="299"/>
      <c r="DN282" s="299"/>
      <c r="DO282" s="299"/>
      <c r="DP282" s="299"/>
      <c r="DQ282" s="299"/>
      <c r="DR282" s="299"/>
      <c r="DS282" s="299"/>
      <c r="DT282" s="299"/>
      <c r="DU282" s="299"/>
      <c r="DV282" s="299"/>
      <c r="DW282" s="299"/>
      <c r="DX282" s="299"/>
      <c r="DY282" s="299"/>
      <c r="DZ282" s="299"/>
      <c r="EA282" s="299"/>
      <c r="EB282" s="299"/>
      <c r="EC282" s="299"/>
      <c r="ED282" s="299"/>
      <c r="EE282" s="299"/>
      <c r="EF282" s="299"/>
      <c r="EG282" s="299"/>
      <c r="EH282" s="299"/>
      <c r="EI282" s="299"/>
      <c r="EJ282" s="299"/>
      <c r="EK282" s="299"/>
      <c r="EL282" s="299"/>
      <c r="EM282" s="299"/>
      <c r="EQ282" s="288"/>
      <c r="ER282" s="288"/>
      <c r="ES282" s="288"/>
      <c r="ET282" s="288"/>
      <c r="EU282" s="288"/>
      <c r="EV282" s="288"/>
      <c r="EW282" s="288"/>
      <c r="EX282" s="288"/>
      <c r="EY282" s="288"/>
      <c r="EZ282" s="288"/>
      <c r="FA282" s="288"/>
      <c r="FB282" s="288"/>
      <c r="FC282" s="288"/>
      <c r="FD282" s="288"/>
    </row>
    <row r="283" spans="1:160" s="287" customFormat="1" x14ac:dyDescent="0.35">
      <c r="A283" s="285"/>
      <c r="B283" s="285"/>
      <c r="C283" s="299"/>
      <c r="D283" s="299"/>
      <c r="E283" s="299"/>
      <c r="F283" s="299"/>
      <c r="G283" s="299"/>
      <c r="H283" s="299"/>
      <c r="I283" s="299"/>
      <c r="J283" s="299"/>
      <c r="K283" s="299"/>
      <c r="L283" s="299"/>
      <c r="M283" s="299"/>
      <c r="N283" s="299"/>
      <c r="O283" s="299"/>
      <c r="P283" s="299"/>
      <c r="Q283" s="299"/>
      <c r="R283" s="299"/>
      <c r="S283" s="299"/>
      <c r="T283" s="299"/>
      <c r="U283" s="299"/>
      <c r="V283" s="299"/>
      <c r="W283" s="299"/>
      <c r="X283" s="299"/>
      <c r="Y283" s="299"/>
      <c r="Z283" s="299"/>
      <c r="AA283" s="299"/>
      <c r="AB283" s="299"/>
      <c r="AC283" s="299"/>
      <c r="AD283" s="299"/>
      <c r="AE283" s="299"/>
      <c r="AF283" s="299"/>
      <c r="AG283" s="299"/>
      <c r="AH283" s="299"/>
      <c r="AI283" s="299"/>
      <c r="AJ283" s="299"/>
      <c r="AK283" s="299"/>
      <c r="AL283" s="299"/>
      <c r="AM283" s="299"/>
      <c r="AN283" s="299"/>
      <c r="AO283" s="299"/>
      <c r="AP283" s="299"/>
      <c r="AQ283" s="299"/>
      <c r="AR283" s="299"/>
      <c r="AS283" s="299"/>
      <c r="AT283" s="299"/>
      <c r="AU283" s="299"/>
      <c r="AV283" s="299"/>
      <c r="AW283" s="299"/>
      <c r="AX283" s="299"/>
      <c r="AY283" s="299"/>
      <c r="AZ283" s="299"/>
      <c r="BA283" s="299"/>
      <c r="BB283" s="299"/>
      <c r="BC283" s="299"/>
      <c r="BD283" s="299"/>
      <c r="BE283" s="299"/>
      <c r="BF283" s="299"/>
      <c r="BG283" s="299"/>
      <c r="BH283" s="299"/>
      <c r="BI283" s="299"/>
      <c r="BJ283" s="299"/>
      <c r="BK283" s="299"/>
      <c r="BL283" s="299"/>
      <c r="BM283" s="299"/>
      <c r="BN283" s="299"/>
      <c r="BO283" s="299"/>
      <c r="BP283" s="299"/>
      <c r="BQ283" s="299"/>
      <c r="BR283" s="299"/>
      <c r="BS283" s="299"/>
      <c r="BT283" s="299"/>
      <c r="BU283" s="299"/>
      <c r="BV283" s="299"/>
      <c r="BW283" s="299"/>
      <c r="BX283" s="299"/>
      <c r="BY283" s="299"/>
      <c r="BZ283" s="299"/>
      <c r="CA283" s="299"/>
      <c r="CB283" s="299"/>
      <c r="CC283" s="299"/>
      <c r="CD283" s="299"/>
      <c r="CE283" s="299"/>
      <c r="CF283" s="299"/>
      <c r="CG283" s="299"/>
      <c r="CH283" s="299"/>
      <c r="CI283" s="299"/>
      <c r="CJ283" s="299"/>
      <c r="CK283" s="299"/>
      <c r="CL283" s="299"/>
      <c r="CM283" s="299"/>
      <c r="CN283" s="299"/>
      <c r="CO283" s="299"/>
      <c r="CP283" s="299"/>
      <c r="CQ283" s="299"/>
      <c r="CR283" s="299"/>
      <c r="CS283" s="299"/>
      <c r="CT283" s="299"/>
      <c r="CU283" s="299"/>
      <c r="CV283" s="299"/>
      <c r="CW283" s="299"/>
      <c r="CX283" s="299"/>
      <c r="CY283" s="299"/>
      <c r="CZ283" s="299"/>
      <c r="DA283" s="299"/>
      <c r="DB283" s="299"/>
      <c r="DC283" s="299"/>
      <c r="DD283" s="299"/>
      <c r="DE283" s="299"/>
      <c r="DF283" s="299"/>
      <c r="DG283" s="299"/>
      <c r="DH283" s="299"/>
      <c r="DI283" s="299"/>
      <c r="DJ283" s="299"/>
      <c r="DK283" s="299"/>
      <c r="DL283" s="299"/>
      <c r="DM283" s="299"/>
      <c r="DN283" s="299"/>
      <c r="DO283" s="299"/>
      <c r="DP283" s="299"/>
      <c r="DQ283" s="299"/>
      <c r="DR283" s="299"/>
      <c r="DS283" s="299"/>
      <c r="DT283" s="299"/>
      <c r="DU283" s="299"/>
      <c r="DV283" s="299"/>
      <c r="DW283" s="299"/>
      <c r="DX283" s="299"/>
      <c r="DY283" s="299"/>
      <c r="DZ283" s="299"/>
      <c r="EA283" s="299"/>
      <c r="EB283" s="299"/>
      <c r="EC283" s="299"/>
      <c r="ED283" s="299"/>
      <c r="EE283" s="299"/>
      <c r="EF283" s="299"/>
      <c r="EG283" s="299"/>
      <c r="EH283" s="299"/>
      <c r="EI283" s="299"/>
      <c r="EJ283" s="299"/>
      <c r="EK283" s="299"/>
      <c r="EL283" s="299"/>
      <c r="EM283" s="299"/>
      <c r="EQ283" s="288"/>
      <c r="ER283" s="288"/>
      <c r="ES283" s="288"/>
      <c r="ET283" s="288"/>
      <c r="EU283" s="288"/>
      <c r="EV283" s="288"/>
      <c r="EW283" s="288"/>
      <c r="EX283" s="288"/>
      <c r="EY283" s="288"/>
      <c r="EZ283" s="288"/>
      <c r="FA283" s="288"/>
      <c r="FB283" s="288"/>
      <c r="FC283" s="288"/>
      <c r="FD283" s="288"/>
    </row>
    <row r="284" spans="1:160" s="287" customFormat="1" x14ac:dyDescent="0.35">
      <c r="A284" s="285"/>
      <c r="B284" s="285"/>
      <c r="C284" s="299"/>
      <c r="D284" s="299"/>
      <c r="E284" s="299"/>
      <c r="F284" s="299"/>
      <c r="G284" s="299"/>
      <c r="EQ284" s="288"/>
      <c r="ER284" s="288"/>
      <c r="ES284" s="288"/>
      <c r="ET284" s="288"/>
      <c r="EU284" s="288"/>
      <c r="EV284" s="288"/>
      <c r="EW284" s="288"/>
      <c r="EX284" s="288"/>
      <c r="EY284" s="288"/>
      <c r="EZ284" s="288"/>
      <c r="FA284" s="288"/>
      <c r="FB284" s="288"/>
      <c r="FC284" s="288"/>
      <c r="FD284" s="288"/>
    </row>
    <row r="285" spans="1:160" s="287" customFormat="1" x14ac:dyDescent="0.35">
      <c r="A285" s="285"/>
      <c r="B285" s="285"/>
      <c r="C285" s="299"/>
      <c r="D285" s="299"/>
      <c r="E285" s="299"/>
      <c r="F285" s="299"/>
      <c r="G285" s="299"/>
      <c r="EQ285" s="288"/>
      <c r="ER285" s="288"/>
      <c r="ES285" s="288"/>
      <c r="ET285" s="288"/>
      <c r="EU285" s="288"/>
      <c r="EV285" s="288"/>
      <c r="EW285" s="288"/>
      <c r="EX285" s="288"/>
      <c r="EY285" s="288"/>
      <c r="EZ285" s="288"/>
      <c r="FA285" s="288"/>
      <c r="FB285" s="288"/>
      <c r="FC285" s="288"/>
      <c r="FD285" s="288"/>
    </row>
    <row r="286" spans="1:160" s="287" customFormat="1" x14ac:dyDescent="0.35">
      <c r="A286" s="285"/>
      <c r="B286" s="285"/>
      <c r="C286" s="299"/>
      <c r="D286" s="299"/>
      <c r="E286" s="299"/>
      <c r="F286" s="299"/>
      <c r="G286" s="299"/>
      <c r="EQ286" s="288"/>
      <c r="ER286" s="288"/>
      <c r="ES286" s="288"/>
      <c r="ET286" s="288"/>
      <c r="EU286" s="288"/>
      <c r="EV286" s="288"/>
      <c r="EW286" s="288"/>
      <c r="EX286" s="288"/>
      <c r="EY286" s="288"/>
      <c r="EZ286" s="288"/>
      <c r="FA286" s="288"/>
      <c r="FB286" s="288"/>
      <c r="FC286" s="288"/>
      <c r="FD286" s="288"/>
    </row>
    <row r="287" spans="1:160" s="287" customFormat="1" x14ac:dyDescent="0.35">
      <c r="A287" s="285"/>
      <c r="B287" s="285"/>
      <c r="C287" s="299"/>
      <c r="D287" s="299"/>
      <c r="E287" s="299"/>
      <c r="F287" s="299"/>
      <c r="G287" s="299"/>
      <c r="EQ287" s="288"/>
      <c r="ER287" s="288"/>
      <c r="ES287" s="288"/>
      <c r="ET287" s="288"/>
      <c r="EU287" s="288"/>
      <c r="EV287" s="288"/>
      <c r="EW287" s="288"/>
      <c r="EX287" s="288"/>
      <c r="EY287" s="288"/>
      <c r="EZ287" s="288"/>
      <c r="FA287" s="288"/>
      <c r="FB287" s="288"/>
      <c r="FC287" s="288"/>
      <c r="FD287" s="288"/>
    </row>
    <row r="288" spans="1:160" s="287" customFormat="1" x14ac:dyDescent="0.35">
      <c r="A288" s="285"/>
      <c r="B288" s="285"/>
      <c r="C288" s="299"/>
      <c r="D288" s="299"/>
      <c r="E288" s="299"/>
      <c r="F288" s="299"/>
      <c r="G288" s="299"/>
      <c r="EQ288" s="288"/>
      <c r="ER288" s="288"/>
      <c r="ES288" s="288"/>
      <c r="ET288" s="288"/>
      <c r="EU288" s="288"/>
      <c r="EV288" s="288"/>
      <c r="EW288" s="288"/>
      <c r="EX288" s="288"/>
      <c r="EY288" s="288"/>
      <c r="EZ288" s="288"/>
      <c r="FA288" s="288"/>
      <c r="FB288" s="288"/>
      <c r="FC288" s="288"/>
      <c r="FD288" s="288"/>
    </row>
    <row r="289" spans="1:160" s="287" customFormat="1" x14ac:dyDescent="0.35">
      <c r="A289" s="285"/>
      <c r="B289" s="285"/>
      <c r="C289" s="299"/>
      <c r="D289" s="299"/>
      <c r="E289" s="299"/>
      <c r="F289" s="299"/>
      <c r="G289" s="299"/>
      <c r="EQ289" s="288"/>
      <c r="ER289" s="288"/>
      <c r="ES289" s="288"/>
      <c r="ET289" s="288"/>
      <c r="EU289" s="288"/>
      <c r="EV289" s="288"/>
      <c r="EW289" s="288"/>
      <c r="EX289" s="288"/>
      <c r="EY289" s="288"/>
      <c r="EZ289" s="288"/>
      <c r="FA289" s="288"/>
      <c r="FB289" s="288"/>
      <c r="FC289" s="288"/>
      <c r="FD289" s="288"/>
    </row>
    <row r="290" spans="1:160" s="287" customFormat="1" x14ac:dyDescent="0.35">
      <c r="A290" s="285"/>
      <c r="B290" s="285"/>
      <c r="C290" s="299"/>
      <c r="D290" s="299"/>
      <c r="E290" s="299"/>
      <c r="F290" s="299"/>
      <c r="G290" s="299"/>
      <c r="EQ290" s="288"/>
      <c r="ER290" s="288"/>
      <c r="ES290" s="288"/>
      <c r="ET290" s="288"/>
      <c r="EU290" s="288"/>
      <c r="EV290" s="288"/>
      <c r="EW290" s="288"/>
      <c r="EX290" s="288"/>
      <c r="EY290" s="288"/>
      <c r="EZ290" s="288"/>
      <c r="FA290" s="288"/>
      <c r="FB290" s="288"/>
      <c r="FC290" s="288"/>
      <c r="FD290" s="288"/>
    </row>
    <row r="291" spans="1:160" s="287" customFormat="1" x14ac:dyDescent="0.35">
      <c r="A291" s="285"/>
      <c r="B291" s="285"/>
      <c r="C291" s="299"/>
      <c r="D291" s="299"/>
      <c r="E291" s="299"/>
      <c r="F291" s="299"/>
      <c r="G291" s="299"/>
      <c r="EQ291" s="288"/>
      <c r="ER291" s="288"/>
      <c r="ES291" s="288"/>
      <c r="ET291" s="288"/>
      <c r="EU291" s="288"/>
      <c r="EV291" s="288"/>
      <c r="EW291" s="288"/>
      <c r="EX291" s="288"/>
      <c r="EY291" s="288"/>
      <c r="EZ291" s="288"/>
      <c r="FA291" s="288"/>
      <c r="FB291" s="288"/>
      <c r="FC291" s="288"/>
      <c r="FD291" s="288"/>
    </row>
    <row r="292" spans="1:160" s="287" customFormat="1" x14ac:dyDescent="0.35">
      <c r="A292" s="285"/>
      <c r="B292" s="285"/>
      <c r="C292" s="299"/>
      <c r="D292" s="299"/>
      <c r="E292" s="299"/>
      <c r="F292" s="299"/>
      <c r="G292" s="299"/>
      <c r="EQ292" s="288"/>
      <c r="ER292" s="288"/>
      <c r="ES292" s="288"/>
      <c r="ET292" s="288"/>
      <c r="EU292" s="288"/>
      <c r="EV292" s="288"/>
      <c r="EW292" s="288"/>
      <c r="EX292" s="288"/>
      <c r="EY292" s="288"/>
      <c r="EZ292" s="288"/>
      <c r="FA292" s="288"/>
      <c r="FB292" s="288"/>
      <c r="FC292" s="288"/>
      <c r="FD292" s="288"/>
    </row>
    <row r="293" spans="1:160" s="287" customFormat="1" x14ac:dyDescent="0.35">
      <c r="A293" s="285"/>
      <c r="B293" s="285"/>
      <c r="C293" s="299"/>
      <c r="D293" s="299"/>
      <c r="E293" s="299"/>
      <c r="F293" s="299"/>
      <c r="G293" s="299"/>
      <c r="EQ293" s="288"/>
      <c r="ER293" s="288"/>
      <c r="ES293" s="288"/>
      <c r="ET293" s="288"/>
      <c r="EU293" s="288"/>
      <c r="EV293" s="288"/>
      <c r="EW293" s="288"/>
      <c r="EX293" s="288"/>
      <c r="EY293" s="288"/>
      <c r="EZ293" s="288"/>
      <c r="FA293" s="288"/>
      <c r="FB293" s="288"/>
      <c r="FC293" s="288"/>
      <c r="FD293" s="288"/>
    </row>
    <row r="294" spans="1:160" s="287" customFormat="1" x14ac:dyDescent="0.35">
      <c r="A294" s="285"/>
      <c r="B294" s="285"/>
      <c r="C294" s="299"/>
      <c r="D294" s="299"/>
      <c r="E294" s="299"/>
      <c r="F294" s="299"/>
      <c r="G294" s="299"/>
      <c r="EQ294" s="288"/>
      <c r="ER294" s="288"/>
      <c r="ES294" s="288"/>
      <c r="ET294" s="288"/>
      <c r="EU294" s="288"/>
      <c r="EV294" s="288"/>
      <c r="EW294" s="288"/>
      <c r="EX294" s="288"/>
      <c r="EY294" s="288"/>
      <c r="EZ294" s="288"/>
      <c r="FA294" s="288"/>
      <c r="FB294" s="288"/>
      <c r="FC294" s="288"/>
      <c r="FD294" s="288"/>
    </row>
    <row r="295" spans="1:160" s="287" customFormat="1" x14ac:dyDescent="0.35">
      <c r="A295" s="285"/>
      <c r="B295" s="285"/>
      <c r="C295" s="299"/>
      <c r="D295" s="299"/>
      <c r="E295" s="299"/>
      <c r="F295" s="299"/>
      <c r="G295" s="299"/>
      <c r="EQ295" s="288"/>
      <c r="ER295" s="288"/>
      <c r="ES295" s="288"/>
      <c r="ET295" s="288"/>
      <c r="EU295" s="288"/>
      <c r="EV295" s="288"/>
      <c r="EW295" s="288"/>
      <c r="EX295" s="288"/>
      <c r="EY295" s="288"/>
      <c r="EZ295" s="288"/>
      <c r="FA295" s="288"/>
      <c r="FB295" s="288"/>
      <c r="FC295" s="288"/>
      <c r="FD295" s="288"/>
    </row>
    <row r="296" spans="1:160" s="287" customFormat="1" x14ac:dyDescent="0.35">
      <c r="A296" s="285"/>
      <c r="B296" s="285"/>
      <c r="C296" s="299"/>
      <c r="D296" s="299"/>
      <c r="E296" s="299"/>
      <c r="F296" s="299"/>
      <c r="G296" s="299"/>
      <c r="EQ296" s="288"/>
      <c r="ER296" s="288"/>
      <c r="ES296" s="288"/>
      <c r="ET296" s="288"/>
      <c r="EU296" s="288"/>
      <c r="EV296" s="288"/>
      <c r="EW296" s="288"/>
      <c r="EX296" s="288"/>
      <c r="EY296" s="288"/>
      <c r="EZ296" s="288"/>
      <c r="FA296" s="288"/>
      <c r="FB296" s="288"/>
      <c r="FC296" s="288"/>
      <c r="FD296" s="288"/>
    </row>
    <row r="297" spans="1:160" s="287" customFormat="1" x14ac:dyDescent="0.35">
      <c r="A297" s="285"/>
      <c r="B297" s="285"/>
      <c r="C297" s="299"/>
      <c r="D297" s="299"/>
      <c r="E297" s="299"/>
      <c r="F297" s="299"/>
      <c r="G297" s="299"/>
      <c r="EQ297" s="288"/>
      <c r="ER297" s="288"/>
      <c r="ES297" s="288"/>
      <c r="ET297" s="288"/>
      <c r="EU297" s="288"/>
      <c r="EV297" s="288"/>
      <c r="EW297" s="288"/>
      <c r="EX297" s="288"/>
      <c r="EY297" s="288"/>
      <c r="EZ297" s="288"/>
      <c r="FA297" s="288"/>
      <c r="FB297" s="288"/>
      <c r="FC297" s="288"/>
      <c r="FD297" s="288"/>
    </row>
    <row r="298" spans="1:160" s="287" customFormat="1" x14ac:dyDescent="0.35">
      <c r="A298" s="285"/>
      <c r="B298" s="285"/>
      <c r="C298" s="299"/>
      <c r="D298" s="299"/>
      <c r="E298" s="299"/>
      <c r="F298" s="299"/>
      <c r="G298" s="299"/>
      <c r="EQ298" s="288"/>
      <c r="ER298" s="288"/>
      <c r="ES298" s="288"/>
      <c r="ET298" s="288"/>
      <c r="EU298" s="288"/>
      <c r="EV298" s="288"/>
      <c r="EW298" s="288"/>
      <c r="EX298" s="288"/>
      <c r="EY298" s="288"/>
      <c r="EZ298" s="288"/>
      <c r="FA298" s="288"/>
      <c r="FB298" s="288"/>
      <c r="FC298" s="288"/>
      <c r="FD298" s="288"/>
    </row>
    <row r="299" spans="1:160" s="287" customFormat="1" x14ac:dyDescent="0.35">
      <c r="A299" s="285"/>
      <c r="B299" s="285"/>
      <c r="C299" s="299"/>
      <c r="D299" s="299"/>
      <c r="E299" s="299"/>
      <c r="F299" s="299"/>
      <c r="G299" s="299"/>
      <c r="EQ299" s="288"/>
      <c r="ER299" s="288"/>
      <c r="ES299" s="288"/>
      <c r="ET299" s="288"/>
      <c r="EU299" s="288"/>
      <c r="EV299" s="288"/>
      <c r="EW299" s="288"/>
      <c r="EX299" s="288"/>
      <c r="EY299" s="288"/>
      <c r="EZ299" s="288"/>
      <c r="FA299" s="288"/>
      <c r="FB299" s="288"/>
      <c r="FC299" s="288"/>
      <c r="FD299" s="288"/>
    </row>
    <row r="300" spans="1:160" s="287" customFormat="1" x14ac:dyDescent="0.35">
      <c r="A300" s="285"/>
      <c r="B300" s="285"/>
      <c r="C300" s="299"/>
      <c r="D300" s="299"/>
      <c r="E300" s="299"/>
      <c r="F300" s="299"/>
      <c r="G300" s="299"/>
      <c r="EQ300" s="288"/>
      <c r="ER300" s="288"/>
      <c r="ES300" s="288"/>
      <c r="ET300" s="288"/>
      <c r="EU300" s="288"/>
      <c r="EV300" s="288"/>
      <c r="EW300" s="288"/>
      <c r="EX300" s="288"/>
      <c r="EY300" s="288"/>
      <c r="EZ300" s="288"/>
      <c r="FA300" s="288"/>
      <c r="FB300" s="288"/>
      <c r="FC300" s="288"/>
      <c r="FD300" s="288"/>
    </row>
    <row r="301" spans="1:160" s="287" customFormat="1" x14ac:dyDescent="0.35">
      <c r="A301" s="285"/>
      <c r="B301" s="285"/>
      <c r="C301" s="299"/>
      <c r="D301" s="299"/>
      <c r="E301" s="299"/>
      <c r="F301" s="299"/>
      <c r="G301" s="299"/>
      <c r="EQ301" s="288"/>
      <c r="ER301" s="288"/>
      <c r="ES301" s="288"/>
      <c r="ET301" s="288"/>
      <c r="EU301" s="288"/>
      <c r="EV301" s="288"/>
      <c r="EW301" s="288"/>
      <c r="EX301" s="288"/>
      <c r="EY301" s="288"/>
      <c r="EZ301" s="288"/>
      <c r="FA301" s="288"/>
      <c r="FB301" s="288"/>
      <c r="FC301" s="288"/>
      <c r="FD301" s="288"/>
    </row>
    <row r="302" spans="1:160" s="287" customFormat="1" x14ac:dyDescent="0.35">
      <c r="A302" s="285"/>
      <c r="B302" s="285"/>
      <c r="C302" s="299"/>
      <c r="D302" s="299"/>
      <c r="E302" s="299"/>
      <c r="F302" s="299"/>
      <c r="G302" s="299"/>
      <c r="EQ302" s="288"/>
      <c r="ER302" s="288"/>
      <c r="ES302" s="288"/>
      <c r="ET302" s="288"/>
      <c r="EU302" s="288"/>
      <c r="EV302" s="288"/>
      <c r="EW302" s="288"/>
      <c r="EX302" s="288"/>
      <c r="EY302" s="288"/>
      <c r="EZ302" s="288"/>
      <c r="FA302" s="288"/>
      <c r="FB302" s="288"/>
      <c r="FC302" s="288"/>
      <c r="FD302" s="288"/>
    </row>
    <row r="303" spans="1:160" s="287" customFormat="1" x14ac:dyDescent="0.35">
      <c r="A303" s="285"/>
      <c r="B303" s="285"/>
      <c r="C303" s="299"/>
      <c r="D303" s="299"/>
      <c r="E303" s="299"/>
      <c r="F303" s="299"/>
      <c r="G303" s="299"/>
      <c r="EQ303" s="288"/>
      <c r="ER303" s="288"/>
      <c r="ES303" s="288"/>
      <c r="ET303" s="288"/>
      <c r="EU303" s="288"/>
      <c r="EV303" s="288"/>
      <c r="EW303" s="288"/>
      <c r="EX303" s="288"/>
      <c r="EY303" s="288"/>
      <c r="EZ303" s="288"/>
      <c r="FA303" s="288"/>
      <c r="FB303" s="288"/>
      <c r="FC303" s="288"/>
      <c r="FD303" s="288"/>
    </row>
    <row r="304" spans="1:160" s="287" customFormat="1" x14ac:dyDescent="0.35">
      <c r="A304" s="285"/>
      <c r="B304" s="285"/>
      <c r="C304" s="299"/>
      <c r="D304" s="299"/>
      <c r="E304" s="299"/>
      <c r="F304" s="299"/>
      <c r="G304" s="299"/>
      <c r="EQ304" s="288"/>
      <c r="ER304" s="288"/>
      <c r="ES304" s="288"/>
      <c r="ET304" s="288"/>
      <c r="EU304" s="288"/>
      <c r="EV304" s="288"/>
      <c r="EW304" s="288"/>
      <c r="EX304" s="288"/>
      <c r="EY304" s="288"/>
      <c r="EZ304" s="288"/>
      <c r="FA304" s="288"/>
      <c r="FB304" s="288"/>
      <c r="FC304" s="288"/>
      <c r="FD304" s="288"/>
    </row>
    <row r="305" spans="1:160" s="287" customFormat="1" x14ac:dyDescent="0.35">
      <c r="A305" s="285"/>
      <c r="B305" s="285"/>
      <c r="C305" s="299"/>
      <c r="D305" s="299"/>
      <c r="E305" s="299"/>
      <c r="F305" s="299"/>
      <c r="G305" s="299"/>
      <c r="EQ305" s="288"/>
      <c r="ER305" s="288"/>
      <c r="ES305" s="288"/>
      <c r="ET305" s="288"/>
      <c r="EU305" s="288"/>
      <c r="EV305" s="288"/>
      <c r="EW305" s="288"/>
      <c r="EX305" s="288"/>
      <c r="EY305" s="288"/>
      <c r="EZ305" s="288"/>
      <c r="FA305" s="288"/>
      <c r="FB305" s="288"/>
      <c r="FC305" s="288"/>
      <c r="FD305" s="288"/>
    </row>
    <row r="306" spans="1:160" s="287" customFormat="1" x14ac:dyDescent="0.35">
      <c r="A306" s="285"/>
      <c r="B306" s="285"/>
      <c r="C306" s="299"/>
      <c r="D306" s="299"/>
      <c r="E306" s="299"/>
      <c r="F306" s="299"/>
      <c r="G306" s="299"/>
      <c r="EQ306" s="288"/>
      <c r="ER306" s="288"/>
      <c r="ES306" s="288"/>
      <c r="ET306" s="288"/>
      <c r="EU306" s="288"/>
      <c r="EV306" s="288"/>
      <c r="EW306" s="288"/>
      <c r="EX306" s="288"/>
      <c r="EY306" s="288"/>
      <c r="EZ306" s="288"/>
      <c r="FA306" s="288"/>
      <c r="FB306" s="288"/>
      <c r="FC306" s="288"/>
      <c r="FD306" s="288"/>
    </row>
    <row r="307" spans="1:160" s="287" customFormat="1" x14ac:dyDescent="0.35">
      <c r="A307" s="285"/>
      <c r="B307" s="285"/>
      <c r="C307" s="299"/>
      <c r="D307" s="299"/>
      <c r="E307" s="299"/>
      <c r="F307" s="299"/>
      <c r="G307" s="299"/>
      <c r="EQ307" s="288"/>
      <c r="ER307" s="288"/>
      <c r="ES307" s="288"/>
      <c r="ET307" s="288"/>
      <c r="EU307" s="288"/>
      <c r="EV307" s="288"/>
      <c r="EW307" s="288"/>
      <c r="EX307" s="288"/>
      <c r="EY307" s="288"/>
      <c r="EZ307" s="288"/>
      <c r="FA307" s="288"/>
      <c r="FB307" s="288"/>
      <c r="FC307" s="288"/>
      <c r="FD307" s="288"/>
    </row>
    <row r="308" spans="1:160" s="287" customFormat="1" x14ac:dyDescent="0.35">
      <c r="A308" s="285"/>
      <c r="B308" s="285"/>
      <c r="C308" s="299"/>
      <c r="D308" s="299"/>
      <c r="E308" s="299"/>
      <c r="F308" s="299"/>
      <c r="G308" s="299"/>
      <c r="EQ308" s="288"/>
      <c r="ER308" s="288"/>
      <c r="ES308" s="288"/>
      <c r="ET308" s="288"/>
      <c r="EU308" s="288"/>
      <c r="EV308" s="288"/>
      <c r="EW308" s="288"/>
      <c r="EX308" s="288"/>
      <c r="EY308" s="288"/>
      <c r="EZ308" s="288"/>
      <c r="FA308" s="288"/>
      <c r="FB308" s="288"/>
      <c r="FC308" s="288"/>
      <c r="FD308" s="288"/>
    </row>
    <row r="309" spans="1:160" s="287" customFormat="1" x14ac:dyDescent="0.35">
      <c r="A309" s="285"/>
      <c r="B309" s="285"/>
      <c r="C309" s="299"/>
      <c r="D309" s="299"/>
      <c r="E309" s="299"/>
      <c r="F309" s="299"/>
      <c r="G309" s="299"/>
      <c r="EQ309" s="288"/>
      <c r="ER309" s="288"/>
      <c r="ES309" s="288"/>
      <c r="ET309" s="288"/>
      <c r="EU309" s="288"/>
      <c r="EV309" s="288"/>
      <c r="EW309" s="288"/>
      <c r="EX309" s="288"/>
      <c r="EY309" s="288"/>
      <c r="EZ309" s="288"/>
      <c r="FA309" s="288"/>
      <c r="FB309" s="288"/>
      <c r="FC309" s="288"/>
      <c r="FD309" s="288"/>
    </row>
    <row r="310" spans="1:160" s="287" customFormat="1" x14ac:dyDescent="0.35">
      <c r="A310" s="285"/>
      <c r="B310" s="285"/>
      <c r="C310" s="299"/>
      <c r="D310" s="299"/>
      <c r="E310" s="299"/>
      <c r="F310" s="299"/>
      <c r="G310" s="299"/>
      <c r="EQ310" s="288"/>
      <c r="ER310" s="288"/>
      <c r="ES310" s="288"/>
      <c r="ET310" s="288"/>
      <c r="EU310" s="288"/>
      <c r="EV310" s="288"/>
      <c r="EW310" s="288"/>
      <c r="EX310" s="288"/>
      <c r="EY310" s="288"/>
      <c r="EZ310" s="288"/>
      <c r="FA310" s="288"/>
      <c r="FB310" s="288"/>
      <c r="FC310" s="288"/>
      <c r="FD310" s="288"/>
    </row>
    <row r="311" spans="1:160" s="287" customFormat="1" x14ac:dyDescent="0.35">
      <c r="A311" s="285"/>
      <c r="B311" s="285"/>
      <c r="C311" s="299"/>
      <c r="D311" s="299"/>
      <c r="E311" s="299"/>
      <c r="F311" s="299"/>
      <c r="G311" s="299"/>
      <c r="EQ311" s="288"/>
      <c r="ER311" s="288"/>
      <c r="ES311" s="288"/>
      <c r="ET311" s="288"/>
      <c r="EU311" s="288"/>
      <c r="EV311" s="288"/>
      <c r="EW311" s="288"/>
      <c r="EX311" s="288"/>
      <c r="EY311" s="288"/>
      <c r="EZ311" s="288"/>
      <c r="FA311" s="288"/>
      <c r="FB311" s="288"/>
      <c r="FC311" s="288"/>
      <c r="FD311" s="288"/>
    </row>
    <row r="312" spans="1:160" s="287" customFormat="1" x14ac:dyDescent="0.35">
      <c r="A312" s="285"/>
      <c r="B312" s="285"/>
      <c r="C312" s="299"/>
      <c r="D312" s="299"/>
      <c r="E312" s="299"/>
      <c r="F312" s="299"/>
      <c r="G312" s="299"/>
      <c r="EQ312" s="288"/>
      <c r="ER312" s="288"/>
      <c r="ES312" s="288"/>
      <c r="ET312" s="288"/>
      <c r="EU312" s="288"/>
      <c r="EV312" s="288"/>
      <c r="EW312" s="288"/>
      <c r="EX312" s="288"/>
      <c r="EY312" s="288"/>
      <c r="EZ312" s="288"/>
      <c r="FA312" s="288"/>
      <c r="FB312" s="288"/>
      <c r="FC312" s="288"/>
      <c r="FD312" s="288"/>
    </row>
    <row r="313" spans="1:160" s="287" customFormat="1" x14ac:dyDescent="0.35">
      <c r="A313" s="285"/>
      <c r="B313" s="285"/>
      <c r="C313" s="299"/>
      <c r="D313" s="299"/>
      <c r="E313" s="299"/>
      <c r="F313" s="299"/>
      <c r="G313" s="299"/>
      <c r="EQ313" s="288"/>
      <c r="ER313" s="288"/>
      <c r="ES313" s="288"/>
      <c r="ET313" s="288"/>
      <c r="EU313" s="288"/>
      <c r="EV313" s="288"/>
      <c r="EW313" s="288"/>
      <c r="EX313" s="288"/>
      <c r="EY313" s="288"/>
      <c r="EZ313" s="288"/>
      <c r="FA313" s="288"/>
      <c r="FB313" s="288"/>
      <c r="FC313" s="288"/>
      <c r="FD313" s="288"/>
    </row>
    <row r="314" spans="1:160" s="287" customFormat="1" x14ac:dyDescent="0.35">
      <c r="A314" s="285"/>
      <c r="B314" s="285"/>
      <c r="C314" s="299"/>
      <c r="D314" s="299"/>
      <c r="E314" s="299"/>
      <c r="F314" s="299"/>
      <c r="G314" s="299"/>
      <c r="EQ314" s="288"/>
      <c r="ER314" s="288"/>
      <c r="ES314" s="288"/>
      <c r="ET314" s="288"/>
      <c r="EU314" s="288"/>
      <c r="EV314" s="288"/>
      <c r="EW314" s="288"/>
      <c r="EX314" s="288"/>
      <c r="EY314" s="288"/>
      <c r="EZ314" s="288"/>
      <c r="FA314" s="288"/>
      <c r="FB314" s="288"/>
      <c r="FC314" s="288"/>
      <c r="FD314" s="288"/>
    </row>
    <row r="315" spans="1:160" s="287" customFormat="1" x14ac:dyDescent="0.35">
      <c r="A315" s="285"/>
      <c r="B315" s="285"/>
      <c r="C315" s="299"/>
      <c r="D315" s="299"/>
      <c r="E315" s="299"/>
      <c r="F315" s="299"/>
      <c r="G315" s="299"/>
      <c r="EQ315" s="288"/>
      <c r="ER315" s="288"/>
      <c r="ES315" s="288"/>
      <c r="ET315" s="288"/>
      <c r="EU315" s="288"/>
      <c r="EV315" s="288"/>
      <c r="EW315" s="288"/>
      <c r="EX315" s="288"/>
      <c r="EY315" s="288"/>
      <c r="EZ315" s="288"/>
      <c r="FA315" s="288"/>
      <c r="FB315" s="288"/>
      <c r="FC315" s="288"/>
      <c r="FD315" s="288"/>
    </row>
    <row r="316" spans="1:160" s="287" customFormat="1" x14ac:dyDescent="0.35">
      <c r="A316" s="285"/>
      <c r="B316" s="285"/>
      <c r="C316" s="299"/>
      <c r="D316" s="299"/>
      <c r="E316" s="299"/>
      <c r="F316" s="299"/>
      <c r="G316" s="299"/>
      <c r="EQ316" s="288"/>
      <c r="ER316" s="288"/>
      <c r="ES316" s="288"/>
      <c r="ET316" s="288"/>
      <c r="EU316" s="288"/>
      <c r="EV316" s="288"/>
      <c r="EW316" s="288"/>
      <c r="EX316" s="288"/>
      <c r="EY316" s="288"/>
      <c r="EZ316" s="288"/>
      <c r="FA316" s="288"/>
      <c r="FB316" s="288"/>
      <c r="FC316" s="288"/>
      <c r="FD316" s="288"/>
    </row>
    <row r="317" spans="1:160" s="287" customFormat="1" x14ac:dyDescent="0.35">
      <c r="A317" s="285"/>
      <c r="B317" s="285"/>
      <c r="C317" s="299"/>
      <c r="D317" s="299"/>
      <c r="E317" s="299"/>
      <c r="F317" s="299"/>
      <c r="G317" s="299"/>
      <c r="EQ317" s="288"/>
      <c r="ER317" s="288"/>
      <c r="ES317" s="288"/>
      <c r="ET317" s="288"/>
      <c r="EU317" s="288"/>
      <c r="EV317" s="288"/>
      <c r="EW317" s="288"/>
      <c r="EX317" s="288"/>
      <c r="EY317" s="288"/>
      <c r="EZ317" s="288"/>
      <c r="FA317" s="288"/>
      <c r="FB317" s="288"/>
      <c r="FC317" s="288"/>
      <c r="FD317" s="288"/>
    </row>
    <row r="318" spans="1:160" s="287" customFormat="1" x14ac:dyDescent="0.35">
      <c r="A318" s="285"/>
      <c r="B318" s="285"/>
      <c r="C318" s="299"/>
      <c r="D318" s="299"/>
      <c r="E318" s="299"/>
      <c r="F318" s="299"/>
      <c r="G318" s="299"/>
      <c r="EQ318" s="288"/>
      <c r="ER318" s="288"/>
      <c r="ES318" s="288"/>
      <c r="ET318" s="288"/>
      <c r="EU318" s="288"/>
      <c r="EV318" s="288"/>
      <c r="EW318" s="288"/>
      <c r="EX318" s="288"/>
      <c r="EY318" s="288"/>
      <c r="EZ318" s="288"/>
      <c r="FA318" s="288"/>
      <c r="FB318" s="288"/>
      <c r="FC318" s="288"/>
      <c r="FD318" s="288"/>
    </row>
    <row r="319" spans="1:160" s="287" customFormat="1" x14ac:dyDescent="0.35">
      <c r="A319" s="285"/>
      <c r="B319" s="285"/>
      <c r="C319" s="299"/>
      <c r="D319" s="299"/>
      <c r="E319" s="299"/>
      <c r="F319" s="299"/>
      <c r="G319" s="299"/>
      <c r="EQ319" s="288"/>
      <c r="ER319" s="288"/>
      <c r="ES319" s="288"/>
      <c r="ET319" s="288"/>
      <c r="EU319" s="288"/>
      <c r="EV319" s="288"/>
      <c r="EW319" s="288"/>
      <c r="EX319" s="288"/>
      <c r="EY319" s="288"/>
      <c r="EZ319" s="288"/>
      <c r="FA319" s="288"/>
      <c r="FB319" s="288"/>
      <c r="FC319" s="288"/>
      <c r="FD319" s="288"/>
    </row>
    <row r="320" spans="1:160" s="287" customFormat="1" x14ac:dyDescent="0.35">
      <c r="A320" s="285"/>
      <c r="B320" s="285"/>
      <c r="C320" s="299"/>
      <c r="D320" s="299"/>
      <c r="E320" s="299"/>
      <c r="F320" s="299"/>
      <c r="G320" s="299"/>
      <c r="EQ320" s="288"/>
      <c r="ER320" s="288"/>
      <c r="ES320" s="288"/>
      <c r="ET320" s="288"/>
      <c r="EU320" s="288"/>
      <c r="EV320" s="288"/>
      <c r="EW320" s="288"/>
      <c r="EX320" s="288"/>
      <c r="EY320" s="288"/>
      <c r="EZ320" s="288"/>
      <c r="FA320" s="288"/>
      <c r="FB320" s="288"/>
      <c r="FC320" s="288"/>
      <c r="FD320" s="288"/>
    </row>
    <row r="321" spans="1:160" s="287" customFormat="1" x14ac:dyDescent="0.35">
      <c r="A321" s="285"/>
      <c r="B321" s="285"/>
      <c r="C321" s="299"/>
      <c r="D321" s="299"/>
      <c r="E321" s="299"/>
      <c r="F321" s="299"/>
      <c r="G321" s="299"/>
      <c r="EQ321" s="288"/>
      <c r="ER321" s="288"/>
      <c r="ES321" s="288"/>
      <c r="ET321" s="288"/>
      <c r="EU321" s="288"/>
      <c r="EV321" s="288"/>
      <c r="EW321" s="288"/>
      <c r="EX321" s="288"/>
      <c r="EY321" s="288"/>
      <c r="EZ321" s="288"/>
      <c r="FA321" s="288"/>
      <c r="FB321" s="288"/>
      <c r="FC321" s="288"/>
      <c r="FD321" s="288"/>
    </row>
    <row r="322" spans="1:160" s="287" customFormat="1" x14ac:dyDescent="0.35">
      <c r="A322" s="285"/>
      <c r="B322" s="285"/>
      <c r="C322" s="299"/>
      <c r="D322" s="299"/>
      <c r="E322" s="299"/>
      <c r="F322" s="299"/>
      <c r="G322" s="299"/>
      <c r="EQ322" s="288"/>
      <c r="ER322" s="288"/>
      <c r="ES322" s="288"/>
      <c r="ET322" s="288"/>
      <c r="EU322" s="288"/>
      <c r="EV322" s="288"/>
      <c r="EW322" s="288"/>
      <c r="EX322" s="288"/>
      <c r="EY322" s="288"/>
      <c r="EZ322" s="288"/>
      <c r="FA322" s="288"/>
      <c r="FB322" s="288"/>
      <c r="FC322" s="288"/>
      <c r="FD322" s="288"/>
    </row>
    <row r="323" spans="1:160" s="287" customFormat="1" x14ac:dyDescent="0.35">
      <c r="A323" s="285"/>
      <c r="B323" s="285"/>
      <c r="C323" s="299"/>
      <c r="D323" s="299"/>
      <c r="E323" s="299"/>
      <c r="F323" s="299"/>
      <c r="G323" s="299"/>
      <c r="EQ323" s="288"/>
      <c r="ER323" s="288"/>
      <c r="ES323" s="288"/>
      <c r="ET323" s="288"/>
      <c r="EU323" s="288"/>
      <c r="EV323" s="288"/>
      <c r="EW323" s="288"/>
      <c r="EX323" s="288"/>
      <c r="EY323" s="288"/>
      <c r="EZ323" s="288"/>
      <c r="FA323" s="288"/>
      <c r="FB323" s="288"/>
      <c r="FC323" s="288"/>
      <c r="FD323" s="288"/>
    </row>
    <row r="324" spans="1:160" s="287" customFormat="1" x14ac:dyDescent="0.35">
      <c r="A324" s="285"/>
      <c r="B324" s="285"/>
      <c r="C324" s="299"/>
      <c r="D324" s="299"/>
      <c r="E324" s="299"/>
      <c r="F324" s="299"/>
      <c r="G324" s="299"/>
      <c r="EQ324" s="288"/>
      <c r="ER324" s="288"/>
      <c r="ES324" s="288"/>
      <c r="ET324" s="288"/>
      <c r="EU324" s="288"/>
      <c r="EV324" s="288"/>
      <c r="EW324" s="288"/>
      <c r="EX324" s="288"/>
      <c r="EY324" s="288"/>
      <c r="EZ324" s="288"/>
      <c r="FA324" s="288"/>
      <c r="FB324" s="288"/>
      <c r="FC324" s="288"/>
      <c r="FD324" s="288"/>
    </row>
    <row r="325" spans="1:160" s="287" customFormat="1" x14ac:dyDescent="0.35">
      <c r="A325" s="285"/>
      <c r="B325" s="285"/>
      <c r="C325" s="299"/>
      <c r="D325" s="299"/>
      <c r="E325" s="299"/>
      <c r="F325" s="299"/>
      <c r="G325" s="299"/>
      <c r="EQ325" s="288"/>
      <c r="ER325" s="288"/>
      <c r="ES325" s="288"/>
      <c r="ET325" s="288"/>
      <c r="EU325" s="288"/>
      <c r="EV325" s="288"/>
      <c r="EW325" s="288"/>
      <c r="EX325" s="288"/>
      <c r="EY325" s="288"/>
      <c r="EZ325" s="288"/>
      <c r="FA325" s="288"/>
      <c r="FB325" s="288"/>
      <c r="FC325" s="288"/>
      <c r="FD325" s="288"/>
    </row>
    <row r="326" spans="1:160" s="287" customFormat="1" x14ac:dyDescent="0.35">
      <c r="A326" s="285"/>
      <c r="B326" s="285"/>
      <c r="C326" s="299"/>
      <c r="D326" s="299"/>
      <c r="E326" s="299"/>
      <c r="F326" s="299"/>
      <c r="G326" s="299"/>
      <c r="EQ326" s="288"/>
      <c r="ER326" s="288"/>
      <c r="ES326" s="288"/>
      <c r="ET326" s="288"/>
      <c r="EU326" s="288"/>
      <c r="EV326" s="288"/>
      <c r="EW326" s="288"/>
      <c r="EX326" s="288"/>
      <c r="EY326" s="288"/>
      <c r="EZ326" s="288"/>
      <c r="FA326" s="288"/>
      <c r="FB326" s="288"/>
      <c r="FC326" s="288"/>
      <c r="FD326" s="288"/>
    </row>
    <row r="327" spans="1:160" s="287" customFormat="1" x14ac:dyDescent="0.35">
      <c r="A327" s="285"/>
      <c r="B327" s="285"/>
      <c r="C327" s="299"/>
      <c r="D327" s="299"/>
      <c r="E327" s="299"/>
      <c r="F327" s="299"/>
      <c r="G327" s="299"/>
      <c r="EQ327" s="288"/>
      <c r="ER327" s="288"/>
      <c r="ES327" s="288"/>
      <c r="ET327" s="288"/>
      <c r="EU327" s="288"/>
      <c r="EV327" s="288"/>
      <c r="EW327" s="288"/>
      <c r="EX327" s="288"/>
      <c r="EY327" s="288"/>
      <c r="EZ327" s="288"/>
      <c r="FA327" s="288"/>
      <c r="FB327" s="288"/>
      <c r="FC327" s="288"/>
      <c r="FD327" s="288"/>
    </row>
    <row r="328" spans="1:160" s="287" customFormat="1" x14ac:dyDescent="0.35">
      <c r="A328" s="285"/>
      <c r="B328" s="285"/>
      <c r="C328" s="299"/>
      <c r="D328" s="299"/>
      <c r="E328" s="299"/>
      <c r="F328" s="299"/>
      <c r="G328" s="299"/>
      <c r="EQ328" s="288"/>
      <c r="ER328" s="288"/>
      <c r="ES328" s="288"/>
      <c r="ET328" s="288"/>
      <c r="EU328" s="288"/>
      <c r="EV328" s="288"/>
      <c r="EW328" s="288"/>
      <c r="EX328" s="288"/>
      <c r="EY328" s="288"/>
      <c r="EZ328" s="288"/>
      <c r="FA328" s="288"/>
      <c r="FB328" s="288"/>
      <c r="FC328" s="288"/>
      <c r="FD328" s="288"/>
    </row>
    <row r="329" spans="1:160" s="287" customFormat="1" x14ac:dyDescent="0.35">
      <c r="A329" s="285"/>
      <c r="B329" s="285"/>
      <c r="C329" s="299"/>
      <c r="D329" s="299"/>
      <c r="E329" s="299"/>
      <c r="F329" s="299"/>
      <c r="G329" s="299"/>
      <c r="EQ329" s="288"/>
      <c r="ER329" s="288"/>
      <c r="ES329" s="288"/>
      <c r="ET329" s="288"/>
      <c r="EU329" s="288"/>
      <c r="EV329" s="288"/>
      <c r="EW329" s="288"/>
      <c r="EX329" s="288"/>
      <c r="EY329" s="288"/>
      <c r="EZ329" s="288"/>
      <c r="FA329" s="288"/>
      <c r="FB329" s="288"/>
      <c r="FC329" s="288"/>
      <c r="FD329" s="288"/>
    </row>
    <row r="330" spans="1:160" s="287" customFormat="1" x14ac:dyDescent="0.35">
      <c r="A330" s="285"/>
      <c r="B330" s="285"/>
      <c r="C330" s="299"/>
      <c r="D330" s="299"/>
      <c r="E330" s="299"/>
      <c r="F330" s="299"/>
      <c r="G330" s="299"/>
      <c r="EQ330" s="288"/>
      <c r="ER330" s="288"/>
      <c r="ES330" s="288"/>
      <c r="ET330" s="288"/>
      <c r="EU330" s="288"/>
      <c r="EV330" s="288"/>
      <c r="EW330" s="288"/>
      <c r="EX330" s="288"/>
      <c r="EY330" s="288"/>
      <c r="EZ330" s="288"/>
      <c r="FA330" s="288"/>
      <c r="FB330" s="288"/>
      <c r="FC330" s="288"/>
      <c r="FD330" s="288"/>
    </row>
    <row r="331" spans="1:160" s="287" customFormat="1" x14ac:dyDescent="0.35">
      <c r="A331" s="285"/>
      <c r="B331" s="285"/>
      <c r="C331" s="299"/>
      <c r="D331" s="299"/>
      <c r="E331" s="299"/>
      <c r="F331" s="299"/>
      <c r="G331" s="299"/>
      <c r="EQ331" s="288"/>
      <c r="ER331" s="288"/>
      <c r="ES331" s="288"/>
      <c r="ET331" s="288"/>
      <c r="EU331" s="288"/>
      <c r="EV331" s="288"/>
      <c r="EW331" s="288"/>
      <c r="EX331" s="288"/>
      <c r="EY331" s="288"/>
      <c r="EZ331" s="288"/>
      <c r="FA331" s="288"/>
      <c r="FB331" s="288"/>
      <c r="FC331" s="288"/>
      <c r="FD331" s="288"/>
    </row>
    <row r="332" spans="1:160" s="287" customFormat="1" x14ac:dyDescent="0.35">
      <c r="A332" s="285"/>
      <c r="B332" s="285"/>
      <c r="C332" s="299"/>
      <c r="D332" s="299"/>
      <c r="E332" s="299"/>
      <c r="F332" s="299"/>
      <c r="G332" s="299"/>
      <c r="EQ332" s="288"/>
      <c r="ER332" s="288"/>
      <c r="ES332" s="288"/>
      <c r="ET332" s="288"/>
      <c r="EU332" s="288"/>
      <c r="EV332" s="288"/>
      <c r="EW332" s="288"/>
      <c r="EX332" s="288"/>
      <c r="EY332" s="288"/>
      <c r="EZ332" s="288"/>
      <c r="FA332" s="288"/>
      <c r="FB332" s="288"/>
      <c r="FC332" s="288"/>
      <c r="FD332" s="288"/>
    </row>
    <row r="333" spans="1:160" s="287" customFormat="1" x14ac:dyDescent="0.35">
      <c r="A333" s="285"/>
      <c r="B333" s="285"/>
      <c r="C333" s="299"/>
      <c r="D333" s="299"/>
      <c r="E333" s="299"/>
      <c r="F333" s="299"/>
      <c r="G333" s="299"/>
      <c r="EQ333" s="288"/>
      <c r="ER333" s="288"/>
      <c r="ES333" s="288"/>
      <c r="ET333" s="288"/>
      <c r="EU333" s="288"/>
      <c r="EV333" s="288"/>
      <c r="EW333" s="288"/>
      <c r="EX333" s="288"/>
      <c r="EY333" s="288"/>
      <c r="EZ333" s="288"/>
      <c r="FA333" s="288"/>
      <c r="FB333" s="288"/>
      <c r="FC333" s="288"/>
      <c r="FD333" s="288"/>
    </row>
    <row r="334" spans="1:160" s="287" customFormat="1" x14ac:dyDescent="0.35">
      <c r="A334" s="285"/>
      <c r="B334" s="285"/>
      <c r="C334" s="299"/>
      <c r="D334" s="299"/>
      <c r="E334" s="299"/>
      <c r="F334" s="299"/>
      <c r="G334" s="299"/>
      <c r="EQ334" s="288"/>
      <c r="ER334" s="288"/>
      <c r="ES334" s="288"/>
      <c r="ET334" s="288"/>
      <c r="EU334" s="288"/>
      <c r="EV334" s="288"/>
      <c r="EW334" s="288"/>
      <c r="EX334" s="288"/>
      <c r="EY334" s="288"/>
      <c r="EZ334" s="288"/>
      <c r="FA334" s="288"/>
      <c r="FB334" s="288"/>
      <c r="FC334" s="288"/>
      <c r="FD334" s="288"/>
    </row>
    <row r="335" spans="1:160" s="287" customFormat="1" x14ac:dyDescent="0.35">
      <c r="A335" s="285"/>
      <c r="B335" s="285"/>
      <c r="C335" s="299"/>
      <c r="D335" s="299"/>
      <c r="E335" s="299"/>
      <c r="F335" s="299"/>
      <c r="G335" s="299"/>
      <c r="EQ335" s="288"/>
      <c r="ER335" s="288"/>
      <c r="ES335" s="288"/>
      <c r="ET335" s="288"/>
      <c r="EU335" s="288"/>
      <c r="EV335" s="288"/>
      <c r="EW335" s="288"/>
      <c r="EX335" s="288"/>
      <c r="EY335" s="288"/>
      <c r="EZ335" s="288"/>
      <c r="FA335" s="288"/>
      <c r="FB335" s="288"/>
      <c r="FC335" s="288"/>
      <c r="FD335" s="288"/>
    </row>
    <row r="336" spans="1:160" s="287" customFormat="1" x14ac:dyDescent="0.35">
      <c r="A336" s="285"/>
      <c r="B336" s="285"/>
      <c r="C336" s="299"/>
      <c r="D336" s="299"/>
      <c r="E336" s="299"/>
      <c r="F336" s="299"/>
      <c r="G336" s="299"/>
      <c r="EQ336" s="288"/>
      <c r="ER336" s="288"/>
      <c r="ES336" s="288"/>
      <c r="ET336" s="288"/>
      <c r="EU336" s="288"/>
      <c r="EV336" s="288"/>
      <c r="EW336" s="288"/>
      <c r="EX336" s="288"/>
      <c r="EY336" s="288"/>
      <c r="EZ336" s="288"/>
      <c r="FA336" s="288"/>
      <c r="FB336" s="288"/>
      <c r="FC336" s="288"/>
      <c r="FD336" s="288"/>
    </row>
    <row r="337" spans="1:160" s="287" customFormat="1" x14ac:dyDescent="0.35">
      <c r="A337" s="285"/>
      <c r="B337" s="285"/>
      <c r="C337" s="299"/>
      <c r="D337" s="299"/>
      <c r="E337" s="299"/>
      <c r="F337" s="299"/>
      <c r="G337" s="299"/>
      <c r="EQ337" s="288"/>
      <c r="ER337" s="288"/>
      <c r="ES337" s="288"/>
      <c r="ET337" s="288"/>
      <c r="EU337" s="288"/>
      <c r="EV337" s="288"/>
      <c r="EW337" s="288"/>
      <c r="EX337" s="288"/>
      <c r="EY337" s="288"/>
      <c r="EZ337" s="288"/>
      <c r="FA337" s="288"/>
      <c r="FB337" s="288"/>
      <c r="FC337" s="288"/>
      <c r="FD337" s="288"/>
    </row>
    <row r="338" spans="1:160" s="287" customFormat="1" x14ac:dyDescent="0.35">
      <c r="A338" s="285"/>
      <c r="B338" s="285"/>
      <c r="C338" s="299"/>
      <c r="D338" s="299"/>
      <c r="E338" s="299"/>
      <c r="F338" s="299"/>
      <c r="G338" s="299"/>
      <c r="EQ338" s="288"/>
      <c r="ER338" s="288"/>
      <c r="ES338" s="288"/>
      <c r="ET338" s="288"/>
      <c r="EU338" s="288"/>
      <c r="EV338" s="288"/>
      <c r="EW338" s="288"/>
      <c r="EX338" s="288"/>
      <c r="EY338" s="288"/>
      <c r="EZ338" s="288"/>
      <c r="FA338" s="288"/>
      <c r="FB338" s="288"/>
      <c r="FC338" s="288"/>
      <c r="FD338" s="288"/>
    </row>
    <row r="339" spans="1:160" s="287" customFormat="1" x14ac:dyDescent="0.35">
      <c r="A339" s="285"/>
      <c r="B339" s="285"/>
      <c r="C339" s="299"/>
      <c r="D339" s="299"/>
      <c r="E339" s="299"/>
      <c r="F339" s="299"/>
      <c r="G339" s="299"/>
      <c r="EQ339" s="288"/>
      <c r="ER339" s="288"/>
      <c r="ES339" s="288"/>
      <c r="ET339" s="288"/>
      <c r="EU339" s="288"/>
      <c r="EV339" s="288"/>
      <c r="EW339" s="288"/>
      <c r="EX339" s="288"/>
      <c r="EY339" s="288"/>
      <c r="EZ339" s="288"/>
      <c r="FA339" s="288"/>
      <c r="FB339" s="288"/>
      <c r="FC339" s="288"/>
      <c r="FD339" s="288"/>
    </row>
    <row r="340" spans="1:160" s="287" customFormat="1" x14ac:dyDescent="0.35">
      <c r="A340" s="285"/>
      <c r="B340" s="285"/>
      <c r="C340" s="299"/>
      <c r="D340" s="299"/>
      <c r="E340" s="299"/>
      <c r="F340" s="299"/>
      <c r="G340" s="299"/>
      <c r="EQ340" s="288"/>
      <c r="ER340" s="288"/>
      <c r="ES340" s="288"/>
      <c r="ET340" s="288"/>
      <c r="EU340" s="288"/>
      <c r="EV340" s="288"/>
      <c r="EW340" s="288"/>
      <c r="EX340" s="288"/>
      <c r="EY340" s="288"/>
      <c r="EZ340" s="288"/>
      <c r="FA340" s="288"/>
      <c r="FB340" s="288"/>
      <c r="FC340" s="288"/>
      <c r="FD340" s="288"/>
    </row>
    <row r="341" spans="1:160" s="287" customFormat="1" x14ac:dyDescent="0.35">
      <c r="A341" s="285"/>
      <c r="B341" s="285"/>
      <c r="C341" s="299"/>
      <c r="D341" s="299"/>
      <c r="E341" s="299"/>
      <c r="F341" s="299"/>
      <c r="G341" s="299"/>
      <c r="EQ341" s="288"/>
      <c r="ER341" s="288"/>
      <c r="ES341" s="288"/>
      <c r="ET341" s="288"/>
      <c r="EU341" s="288"/>
      <c r="EV341" s="288"/>
      <c r="EW341" s="288"/>
      <c r="EX341" s="288"/>
      <c r="EY341" s="288"/>
      <c r="EZ341" s="288"/>
      <c r="FA341" s="288"/>
      <c r="FB341" s="288"/>
      <c r="FC341" s="288"/>
      <c r="FD341" s="288"/>
    </row>
    <row r="342" spans="1:160" s="287" customFormat="1" x14ac:dyDescent="0.35">
      <c r="A342" s="285"/>
      <c r="B342" s="285"/>
      <c r="C342" s="299"/>
      <c r="D342" s="299"/>
      <c r="E342" s="299"/>
      <c r="F342" s="299"/>
      <c r="G342" s="299"/>
      <c r="EQ342" s="288"/>
      <c r="ER342" s="288"/>
      <c r="ES342" s="288"/>
      <c r="ET342" s="288"/>
      <c r="EU342" s="288"/>
      <c r="EV342" s="288"/>
      <c r="EW342" s="288"/>
      <c r="EX342" s="288"/>
      <c r="EY342" s="288"/>
      <c r="EZ342" s="288"/>
      <c r="FA342" s="288"/>
      <c r="FB342" s="288"/>
      <c r="FC342" s="288"/>
      <c r="FD342" s="288"/>
    </row>
    <row r="343" spans="1:160" s="287" customFormat="1" x14ac:dyDescent="0.35">
      <c r="A343" s="285"/>
      <c r="B343" s="285"/>
      <c r="C343" s="299"/>
      <c r="D343" s="299"/>
      <c r="E343" s="299"/>
      <c r="F343" s="299"/>
      <c r="G343" s="299"/>
      <c r="EQ343" s="288"/>
      <c r="ER343" s="288"/>
      <c r="ES343" s="288"/>
      <c r="ET343" s="288"/>
      <c r="EU343" s="288"/>
      <c r="EV343" s="288"/>
      <c r="EW343" s="288"/>
      <c r="EX343" s="288"/>
      <c r="EY343" s="288"/>
      <c r="EZ343" s="288"/>
      <c r="FA343" s="288"/>
      <c r="FB343" s="288"/>
      <c r="FC343" s="288"/>
      <c r="FD343" s="288"/>
    </row>
    <row r="344" spans="1:160" s="287" customFormat="1" x14ac:dyDescent="0.35">
      <c r="A344" s="285"/>
      <c r="B344" s="285"/>
      <c r="C344" s="299"/>
      <c r="D344" s="299"/>
      <c r="E344" s="299"/>
      <c r="F344" s="299"/>
      <c r="G344" s="299"/>
      <c r="EQ344" s="288"/>
      <c r="ER344" s="288"/>
      <c r="ES344" s="288"/>
      <c r="ET344" s="288"/>
      <c r="EU344" s="288"/>
      <c r="EV344" s="288"/>
      <c r="EW344" s="288"/>
      <c r="EX344" s="288"/>
      <c r="EY344" s="288"/>
      <c r="EZ344" s="288"/>
      <c r="FA344" s="288"/>
      <c r="FB344" s="288"/>
      <c r="FC344" s="288"/>
      <c r="FD344" s="288"/>
    </row>
    <row r="345" spans="1:160" s="287" customFormat="1" x14ac:dyDescent="0.35">
      <c r="A345" s="285"/>
      <c r="B345" s="285"/>
      <c r="C345" s="299"/>
      <c r="D345" s="299"/>
      <c r="E345" s="299"/>
      <c r="F345" s="299"/>
      <c r="G345" s="299"/>
      <c r="EQ345" s="288"/>
      <c r="ER345" s="288"/>
      <c r="ES345" s="288"/>
      <c r="ET345" s="288"/>
      <c r="EU345" s="288"/>
      <c r="EV345" s="288"/>
      <c r="EW345" s="288"/>
      <c r="EX345" s="288"/>
      <c r="EY345" s="288"/>
      <c r="EZ345" s="288"/>
      <c r="FA345" s="288"/>
      <c r="FB345" s="288"/>
      <c r="FC345" s="288"/>
      <c r="FD345" s="288"/>
    </row>
    <row r="346" spans="1:160" s="287" customFormat="1" x14ac:dyDescent="0.35">
      <c r="A346" s="285"/>
      <c r="B346" s="285"/>
      <c r="C346" s="299"/>
      <c r="D346" s="299"/>
      <c r="E346" s="299"/>
      <c r="F346" s="299"/>
      <c r="G346" s="299"/>
      <c r="EQ346" s="288"/>
      <c r="ER346" s="288"/>
      <c r="ES346" s="288"/>
      <c r="ET346" s="288"/>
      <c r="EU346" s="288"/>
      <c r="EV346" s="288"/>
      <c r="EW346" s="288"/>
      <c r="EX346" s="288"/>
      <c r="EY346" s="288"/>
      <c r="EZ346" s="288"/>
      <c r="FA346" s="288"/>
      <c r="FB346" s="288"/>
      <c r="FC346" s="288"/>
      <c r="FD346" s="288"/>
    </row>
    <row r="347" spans="1:160" s="287" customFormat="1" x14ac:dyDescent="0.35">
      <c r="A347" s="285"/>
      <c r="B347" s="285"/>
      <c r="C347" s="299"/>
      <c r="D347" s="299"/>
      <c r="E347" s="299"/>
      <c r="F347" s="299"/>
      <c r="G347" s="299"/>
      <c r="EQ347" s="288"/>
      <c r="ER347" s="288"/>
      <c r="ES347" s="288"/>
      <c r="ET347" s="288"/>
      <c r="EU347" s="288"/>
      <c r="EV347" s="288"/>
      <c r="EW347" s="288"/>
      <c r="EX347" s="288"/>
      <c r="EY347" s="288"/>
      <c r="EZ347" s="288"/>
      <c r="FA347" s="288"/>
      <c r="FB347" s="288"/>
      <c r="FC347" s="288"/>
      <c r="FD347" s="288"/>
    </row>
    <row r="348" spans="1:160" s="287" customFormat="1" x14ac:dyDescent="0.35">
      <c r="A348" s="285"/>
      <c r="B348" s="285"/>
      <c r="C348" s="299"/>
      <c r="D348" s="299"/>
      <c r="E348" s="299"/>
      <c r="F348" s="299"/>
      <c r="G348" s="299"/>
      <c r="EQ348" s="288"/>
      <c r="ER348" s="288"/>
      <c r="ES348" s="288"/>
      <c r="ET348" s="288"/>
      <c r="EU348" s="288"/>
      <c r="EV348" s="288"/>
      <c r="EW348" s="288"/>
      <c r="EX348" s="288"/>
      <c r="EY348" s="288"/>
      <c r="EZ348" s="288"/>
      <c r="FA348" s="288"/>
      <c r="FB348" s="288"/>
      <c r="FC348" s="288"/>
      <c r="FD348" s="288"/>
    </row>
    <row r="349" spans="1:160" s="287" customFormat="1" x14ac:dyDescent="0.35">
      <c r="A349" s="285"/>
      <c r="B349" s="285"/>
      <c r="C349" s="299"/>
      <c r="D349" s="299"/>
      <c r="E349" s="299"/>
      <c r="F349" s="299"/>
      <c r="G349" s="299"/>
      <c r="EQ349" s="288"/>
      <c r="ER349" s="288"/>
      <c r="ES349" s="288"/>
      <c r="ET349" s="288"/>
      <c r="EU349" s="288"/>
      <c r="EV349" s="288"/>
      <c r="EW349" s="288"/>
      <c r="EX349" s="288"/>
      <c r="EY349" s="288"/>
      <c r="EZ349" s="288"/>
      <c r="FA349" s="288"/>
      <c r="FB349" s="288"/>
      <c r="FC349" s="288"/>
      <c r="FD349" s="288"/>
    </row>
    <row r="350" spans="1:160" s="287" customFormat="1" x14ac:dyDescent="0.35">
      <c r="A350" s="285"/>
      <c r="B350" s="285"/>
      <c r="C350" s="299"/>
      <c r="D350" s="299"/>
      <c r="E350" s="299"/>
      <c r="F350" s="299"/>
      <c r="G350" s="299"/>
      <c r="EQ350" s="288"/>
      <c r="ER350" s="288"/>
      <c r="ES350" s="288"/>
      <c r="ET350" s="288"/>
      <c r="EU350" s="288"/>
      <c r="EV350" s="288"/>
      <c r="EW350" s="288"/>
      <c r="EX350" s="288"/>
      <c r="EY350" s="288"/>
      <c r="EZ350" s="288"/>
      <c r="FA350" s="288"/>
      <c r="FB350" s="288"/>
      <c r="FC350" s="288"/>
      <c r="FD350" s="288"/>
    </row>
    <row r="351" spans="1:160" s="287" customFormat="1" x14ac:dyDescent="0.35">
      <c r="A351" s="285"/>
      <c r="B351" s="285"/>
      <c r="C351" s="299"/>
      <c r="D351" s="299"/>
      <c r="E351" s="299"/>
      <c r="F351" s="299"/>
      <c r="G351" s="299"/>
      <c r="EQ351" s="288"/>
      <c r="ER351" s="288"/>
      <c r="ES351" s="288"/>
      <c r="ET351" s="288"/>
      <c r="EU351" s="288"/>
      <c r="EV351" s="288"/>
      <c r="EW351" s="288"/>
      <c r="EX351" s="288"/>
      <c r="EY351" s="288"/>
      <c r="EZ351" s="288"/>
      <c r="FA351" s="288"/>
      <c r="FB351" s="288"/>
      <c r="FC351" s="288"/>
      <c r="FD351" s="288"/>
    </row>
    <row r="352" spans="1:160" s="287" customFormat="1" x14ac:dyDescent="0.35">
      <c r="A352" s="285"/>
      <c r="B352" s="285"/>
      <c r="C352" s="299"/>
      <c r="D352" s="299"/>
      <c r="E352" s="299"/>
      <c r="F352" s="299"/>
      <c r="G352" s="299"/>
      <c r="EQ352" s="288"/>
      <c r="ER352" s="288"/>
      <c r="ES352" s="288"/>
      <c r="ET352" s="288"/>
      <c r="EU352" s="288"/>
      <c r="EV352" s="288"/>
      <c r="EW352" s="288"/>
      <c r="EX352" s="288"/>
      <c r="EY352" s="288"/>
      <c r="EZ352" s="288"/>
      <c r="FA352" s="288"/>
      <c r="FB352" s="288"/>
      <c r="FC352" s="288"/>
      <c r="FD352" s="288"/>
    </row>
    <row r="353" spans="1:160" s="287" customFormat="1" x14ac:dyDescent="0.35">
      <c r="A353" s="285"/>
      <c r="B353" s="285"/>
      <c r="C353" s="299"/>
      <c r="D353" s="299"/>
      <c r="E353" s="299"/>
      <c r="F353" s="299"/>
      <c r="G353" s="299"/>
      <c r="EQ353" s="288"/>
      <c r="ER353" s="288"/>
      <c r="ES353" s="288"/>
      <c r="ET353" s="288"/>
      <c r="EU353" s="288"/>
      <c r="EV353" s="288"/>
      <c r="EW353" s="288"/>
      <c r="EX353" s="288"/>
      <c r="EY353" s="288"/>
      <c r="EZ353" s="288"/>
      <c r="FA353" s="288"/>
      <c r="FB353" s="288"/>
      <c r="FC353" s="288"/>
      <c r="FD353" s="288"/>
    </row>
    <row r="354" spans="1:160" s="287" customFormat="1" x14ac:dyDescent="0.35">
      <c r="A354" s="285"/>
      <c r="B354" s="285"/>
      <c r="C354" s="299"/>
      <c r="D354" s="299"/>
      <c r="E354" s="299"/>
      <c r="F354" s="299"/>
      <c r="G354" s="299"/>
      <c r="EQ354" s="288"/>
      <c r="ER354" s="288"/>
      <c r="ES354" s="288"/>
      <c r="ET354" s="288"/>
      <c r="EU354" s="288"/>
      <c r="EV354" s="288"/>
      <c r="EW354" s="288"/>
      <c r="EX354" s="288"/>
      <c r="EY354" s="288"/>
      <c r="EZ354" s="288"/>
      <c r="FA354" s="288"/>
      <c r="FB354" s="288"/>
      <c r="FC354" s="288"/>
      <c r="FD354" s="288"/>
    </row>
    <row r="355" spans="1:160" s="287" customFormat="1" x14ac:dyDescent="0.35">
      <c r="A355" s="285"/>
      <c r="B355" s="285"/>
      <c r="C355" s="299"/>
      <c r="D355" s="299"/>
      <c r="E355" s="299"/>
      <c r="F355" s="299"/>
      <c r="G355" s="299"/>
      <c r="EQ355" s="288"/>
      <c r="ER355" s="288"/>
      <c r="ES355" s="288"/>
      <c r="ET355" s="288"/>
      <c r="EU355" s="288"/>
      <c r="EV355" s="288"/>
      <c r="EW355" s="288"/>
      <c r="EX355" s="288"/>
      <c r="EY355" s="288"/>
      <c r="EZ355" s="288"/>
      <c r="FA355" s="288"/>
      <c r="FB355" s="288"/>
      <c r="FC355" s="288"/>
      <c r="FD355" s="288"/>
    </row>
    <row r="356" spans="1:160" s="287" customFormat="1" x14ac:dyDescent="0.35">
      <c r="A356" s="285"/>
      <c r="B356" s="285"/>
      <c r="C356" s="299"/>
      <c r="D356" s="299"/>
      <c r="E356" s="299"/>
      <c r="F356" s="299"/>
      <c r="G356" s="299"/>
      <c r="EQ356" s="288"/>
      <c r="ER356" s="288"/>
      <c r="ES356" s="288"/>
      <c r="ET356" s="288"/>
      <c r="EU356" s="288"/>
      <c r="EV356" s="288"/>
      <c r="EW356" s="288"/>
      <c r="EX356" s="288"/>
      <c r="EY356" s="288"/>
      <c r="EZ356" s="288"/>
      <c r="FA356" s="288"/>
      <c r="FB356" s="288"/>
      <c r="FC356" s="288"/>
      <c r="FD356" s="288"/>
    </row>
    <row r="357" spans="1:160" s="287" customFormat="1" x14ac:dyDescent="0.35">
      <c r="A357" s="285"/>
      <c r="B357" s="285"/>
      <c r="C357" s="299"/>
      <c r="D357" s="299"/>
      <c r="E357" s="299"/>
      <c r="F357" s="299"/>
      <c r="G357" s="299"/>
      <c r="EQ357" s="288"/>
      <c r="ER357" s="288"/>
      <c r="ES357" s="288"/>
      <c r="ET357" s="288"/>
      <c r="EU357" s="288"/>
      <c r="EV357" s="288"/>
      <c r="EW357" s="288"/>
      <c r="EX357" s="288"/>
      <c r="EY357" s="288"/>
      <c r="EZ357" s="288"/>
      <c r="FA357" s="288"/>
      <c r="FB357" s="288"/>
      <c r="FC357" s="288"/>
      <c r="FD357" s="288"/>
    </row>
    <row r="358" spans="1:160" s="287" customFormat="1" x14ac:dyDescent="0.35">
      <c r="A358" s="285"/>
      <c r="B358" s="285"/>
      <c r="C358" s="299"/>
      <c r="D358" s="299"/>
      <c r="E358" s="299"/>
      <c r="F358" s="299"/>
      <c r="G358" s="299"/>
      <c r="EQ358" s="288"/>
      <c r="ER358" s="288"/>
      <c r="ES358" s="288"/>
      <c r="ET358" s="288"/>
      <c r="EU358" s="288"/>
      <c r="EV358" s="288"/>
      <c r="EW358" s="288"/>
      <c r="EX358" s="288"/>
      <c r="EY358" s="288"/>
      <c r="EZ358" s="288"/>
      <c r="FA358" s="288"/>
      <c r="FB358" s="288"/>
      <c r="FC358" s="288"/>
      <c r="FD358" s="288"/>
    </row>
    <row r="359" spans="1:160" s="287" customFormat="1" x14ac:dyDescent="0.35">
      <c r="A359" s="285"/>
      <c r="B359" s="285"/>
      <c r="C359" s="299"/>
      <c r="D359" s="299"/>
      <c r="E359" s="299"/>
      <c r="F359" s="299"/>
      <c r="G359" s="299"/>
      <c r="EQ359" s="288"/>
      <c r="ER359" s="288"/>
      <c r="ES359" s="288"/>
      <c r="ET359" s="288"/>
      <c r="EU359" s="288"/>
      <c r="EV359" s="288"/>
      <c r="EW359" s="288"/>
      <c r="EX359" s="288"/>
      <c r="EY359" s="288"/>
      <c r="EZ359" s="288"/>
      <c r="FA359" s="288"/>
      <c r="FB359" s="288"/>
      <c r="FC359" s="288"/>
      <c r="FD359" s="288"/>
    </row>
    <row r="360" spans="1:160" s="287" customFormat="1" x14ac:dyDescent="0.35">
      <c r="A360" s="285"/>
      <c r="B360" s="285"/>
      <c r="C360" s="299"/>
      <c r="D360" s="299"/>
      <c r="E360" s="299"/>
      <c r="F360" s="299"/>
      <c r="G360" s="299"/>
      <c r="EQ360" s="288"/>
      <c r="ER360" s="288"/>
      <c r="ES360" s="288"/>
      <c r="ET360" s="288"/>
      <c r="EU360" s="288"/>
      <c r="EV360" s="288"/>
      <c r="EW360" s="288"/>
      <c r="EX360" s="288"/>
      <c r="EY360" s="288"/>
      <c r="EZ360" s="288"/>
      <c r="FA360" s="288"/>
      <c r="FB360" s="288"/>
      <c r="FC360" s="288"/>
      <c r="FD360" s="288"/>
    </row>
    <row r="361" spans="1:160" s="287" customFormat="1" x14ac:dyDescent="0.35">
      <c r="A361" s="285"/>
      <c r="B361" s="285"/>
      <c r="C361" s="299"/>
      <c r="D361" s="299"/>
      <c r="E361" s="299"/>
      <c r="F361" s="299"/>
      <c r="G361" s="299"/>
      <c r="EQ361" s="288"/>
      <c r="ER361" s="288"/>
      <c r="ES361" s="288"/>
      <c r="ET361" s="288"/>
      <c r="EU361" s="288"/>
      <c r="EV361" s="288"/>
      <c r="EW361" s="288"/>
      <c r="EX361" s="288"/>
      <c r="EY361" s="288"/>
      <c r="EZ361" s="288"/>
      <c r="FA361" s="288"/>
      <c r="FB361" s="288"/>
      <c r="FC361" s="288"/>
      <c r="FD361" s="288"/>
    </row>
    <row r="362" spans="1:160" s="287" customFormat="1" x14ac:dyDescent="0.35">
      <c r="A362" s="285"/>
      <c r="B362" s="285"/>
      <c r="C362" s="299"/>
      <c r="D362" s="299"/>
      <c r="E362" s="299"/>
      <c r="F362" s="299"/>
      <c r="G362" s="299"/>
      <c r="EQ362" s="288"/>
      <c r="ER362" s="288"/>
      <c r="ES362" s="288"/>
      <c r="ET362" s="288"/>
      <c r="EU362" s="288"/>
      <c r="EV362" s="288"/>
      <c r="EW362" s="288"/>
      <c r="EX362" s="288"/>
      <c r="EY362" s="288"/>
      <c r="EZ362" s="288"/>
      <c r="FA362" s="288"/>
      <c r="FB362" s="288"/>
      <c r="FC362" s="288"/>
      <c r="FD362" s="288"/>
    </row>
    <row r="363" spans="1:160" s="287" customFormat="1" x14ac:dyDescent="0.35">
      <c r="A363" s="285"/>
      <c r="B363" s="285"/>
      <c r="C363" s="299"/>
      <c r="D363" s="299"/>
      <c r="E363" s="299"/>
      <c r="F363" s="299"/>
      <c r="G363" s="299"/>
      <c r="EQ363" s="288"/>
      <c r="ER363" s="288"/>
      <c r="ES363" s="288"/>
      <c r="ET363" s="288"/>
      <c r="EU363" s="288"/>
      <c r="EV363" s="288"/>
      <c r="EW363" s="288"/>
      <c r="EX363" s="288"/>
      <c r="EY363" s="288"/>
      <c r="EZ363" s="288"/>
      <c r="FA363" s="288"/>
      <c r="FB363" s="288"/>
      <c r="FC363" s="288"/>
      <c r="FD363" s="288"/>
    </row>
    <row r="364" spans="1:160" s="287" customFormat="1" x14ac:dyDescent="0.35">
      <c r="A364" s="285"/>
      <c r="B364" s="285"/>
      <c r="C364" s="299"/>
      <c r="D364" s="299"/>
      <c r="E364" s="299"/>
      <c r="F364" s="299"/>
      <c r="G364" s="299"/>
      <c r="EQ364" s="288"/>
      <c r="ER364" s="288"/>
      <c r="ES364" s="288"/>
      <c r="ET364" s="288"/>
      <c r="EU364" s="288"/>
      <c r="EV364" s="288"/>
      <c r="EW364" s="288"/>
      <c r="EX364" s="288"/>
      <c r="EY364" s="288"/>
      <c r="EZ364" s="288"/>
      <c r="FA364" s="288"/>
      <c r="FB364" s="288"/>
      <c r="FC364" s="288"/>
      <c r="FD364" s="288"/>
    </row>
    <row r="365" spans="1:160" s="287" customFormat="1" x14ac:dyDescent="0.35">
      <c r="A365" s="285"/>
      <c r="B365" s="285"/>
      <c r="C365" s="299"/>
      <c r="D365" s="299"/>
      <c r="E365" s="299"/>
      <c r="F365" s="299"/>
      <c r="G365" s="299"/>
      <c r="EQ365" s="288"/>
      <c r="ER365" s="288"/>
      <c r="ES365" s="288"/>
      <c r="ET365" s="288"/>
      <c r="EU365" s="288"/>
      <c r="EV365" s="288"/>
      <c r="EW365" s="288"/>
      <c r="EX365" s="288"/>
      <c r="EY365" s="288"/>
      <c r="EZ365" s="288"/>
      <c r="FA365" s="288"/>
      <c r="FB365" s="288"/>
      <c r="FC365" s="288"/>
      <c r="FD365" s="288"/>
    </row>
    <row r="366" spans="1:160" s="287" customFormat="1" x14ac:dyDescent="0.35">
      <c r="A366" s="285"/>
      <c r="B366" s="285"/>
      <c r="C366" s="299"/>
      <c r="D366" s="299"/>
      <c r="E366" s="299"/>
      <c r="F366" s="299"/>
      <c r="G366" s="299"/>
      <c r="EQ366" s="288"/>
      <c r="ER366" s="288"/>
      <c r="ES366" s="288"/>
      <c r="ET366" s="288"/>
      <c r="EU366" s="288"/>
      <c r="EV366" s="288"/>
      <c r="EW366" s="288"/>
      <c r="EX366" s="288"/>
      <c r="EY366" s="288"/>
      <c r="EZ366" s="288"/>
      <c r="FA366" s="288"/>
      <c r="FB366" s="288"/>
      <c r="FC366" s="288"/>
      <c r="FD366" s="288"/>
    </row>
    <row r="367" spans="1:160" s="287" customFormat="1" x14ac:dyDescent="0.35">
      <c r="A367" s="285"/>
      <c r="B367" s="285"/>
      <c r="C367" s="299"/>
      <c r="D367" s="299"/>
      <c r="E367" s="299"/>
      <c r="F367" s="299"/>
      <c r="G367" s="299"/>
      <c r="EQ367" s="288"/>
      <c r="ER367" s="288"/>
      <c r="ES367" s="288"/>
      <c r="ET367" s="288"/>
      <c r="EU367" s="288"/>
      <c r="EV367" s="288"/>
      <c r="EW367" s="288"/>
      <c r="EX367" s="288"/>
      <c r="EY367" s="288"/>
      <c r="EZ367" s="288"/>
      <c r="FA367" s="288"/>
      <c r="FB367" s="288"/>
      <c r="FC367" s="288"/>
      <c r="FD367" s="288"/>
    </row>
    <row r="368" spans="1:160" s="287" customFormat="1" x14ac:dyDescent="0.35">
      <c r="A368" s="285"/>
      <c r="B368" s="285"/>
      <c r="C368" s="299"/>
      <c r="D368" s="299"/>
      <c r="E368" s="299"/>
      <c r="F368" s="299"/>
      <c r="G368" s="299"/>
      <c r="EQ368" s="288"/>
      <c r="ER368" s="288"/>
      <c r="ES368" s="288"/>
      <c r="ET368" s="288"/>
      <c r="EU368" s="288"/>
      <c r="EV368" s="288"/>
      <c r="EW368" s="288"/>
      <c r="EX368" s="288"/>
      <c r="EY368" s="288"/>
      <c r="EZ368" s="288"/>
      <c r="FA368" s="288"/>
      <c r="FB368" s="288"/>
      <c r="FC368" s="288"/>
      <c r="FD368" s="288"/>
    </row>
    <row r="369" spans="1:160" s="287" customFormat="1" x14ac:dyDescent="0.35">
      <c r="A369" s="285"/>
      <c r="B369" s="285"/>
      <c r="C369" s="299"/>
      <c r="D369" s="299"/>
      <c r="E369" s="299"/>
      <c r="F369" s="299"/>
      <c r="G369" s="299"/>
      <c r="EQ369" s="288"/>
      <c r="ER369" s="288"/>
      <c r="ES369" s="288"/>
      <c r="ET369" s="288"/>
      <c r="EU369" s="288"/>
      <c r="EV369" s="288"/>
      <c r="EW369" s="288"/>
      <c r="EX369" s="288"/>
      <c r="EY369" s="288"/>
      <c r="EZ369" s="288"/>
      <c r="FA369" s="288"/>
      <c r="FB369" s="288"/>
      <c r="FC369" s="288"/>
      <c r="FD369" s="288"/>
    </row>
    <row r="370" spans="1:160" s="287" customFormat="1" x14ac:dyDescent="0.35">
      <c r="A370" s="285"/>
      <c r="B370" s="285"/>
      <c r="C370" s="299"/>
      <c r="D370" s="299"/>
      <c r="E370" s="299"/>
      <c r="F370" s="299"/>
      <c r="G370" s="299"/>
      <c r="EQ370" s="288"/>
      <c r="ER370" s="288"/>
      <c r="ES370" s="288"/>
      <c r="ET370" s="288"/>
      <c r="EU370" s="288"/>
      <c r="EV370" s="288"/>
      <c r="EW370" s="288"/>
      <c r="EX370" s="288"/>
      <c r="EY370" s="288"/>
      <c r="EZ370" s="288"/>
      <c r="FA370" s="288"/>
      <c r="FB370" s="288"/>
      <c r="FC370" s="288"/>
      <c r="FD370" s="288"/>
    </row>
    <row r="371" spans="1:160" s="287" customFormat="1" x14ac:dyDescent="0.35">
      <c r="A371" s="285"/>
      <c r="B371" s="285"/>
      <c r="C371" s="299"/>
      <c r="D371" s="299"/>
      <c r="E371" s="299"/>
      <c r="F371" s="299"/>
      <c r="G371" s="299"/>
      <c r="EQ371" s="288"/>
      <c r="ER371" s="288"/>
      <c r="ES371" s="288"/>
      <c r="ET371" s="288"/>
      <c r="EU371" s="288"/>
      <c r="EV371" s="288"/>
      <c r="EW371" s="288"/>
      <c r="EX371" s="288"/>
      <c r="EY371" s="288"/>
      <c r="EZ371" s="288"/>
      <c r="FA371" s="288"/>
      <c r="FB371" s="288"/>
      <c r="FC371" s="288"/>
      <c r="FD371" s="288"/>
    </row>
    <row r="372" spans="1:160" s="287" customFormat="1" x14ac:dyDescent="0.35">
      <c r="A372" s="285"/>
      <c r="B372" s="285"/>
      <c r="C372" s="299"/>
      <c r="D372" s="299"/>
      <c r="E372" s="299"/>
      <c r="F372" s="299"/>
      <c r="G372" s="299"/>
      <c r="EQ372" s="288"/>
      <c r="ER372" s="288"/>
      <c r="ES372" s="288"/>
      <c r="ET372" s="288"/>
      <c r="EU372" s="288"/>
      <c r="EV372" s="288"/>
      <c r="EW372" s="288"/>
      <c r="EX372" s="288"/>
      <c r="EY372" s="288"/>
      <c r="EZ372" s="288"/>
      <c r="FA372" s="288"/>
      <c r="FB372" s="288"/>
      <c r="FC372" s="288"/>
      <c r="FD372" s="288"/>
    </row>
    <row r="373" spans="1:160" s="287" customFormat="1" x14ac:dyDescent="0.35">
      <c r="A373" s="285"/>
      <c r="B373" s="285"/>
      <c r="C373" s="299"/>
      <c r="D373" s="299"/>
      <c r="E373" s="299"/>
      <c r="F373" s="299"/>
      <c r="G373" s="299"/>
      <c r="EQ373" s="288"/>
      <c r="ER373" s="288"/>
      <c r="ES373" s="288"/>
      <c r="ET373" s="288"/>
      <c r="EU373" s="288"/>
      <c r="EV373" s="288"/>
      <c r="EW373" s="288"/>
      <c r="EX373" s="288"/>
      <c r="EY373" s="288"/>
      <c r="EZ373" s="288"/>
      <c r="FA373" s="288"/>
      <c r="FB373" s="288"/>
      <c r="FC373" s="288"/>
      <c r="FD373" s="288"/>
    </row>
    <row r="374" spans="1:160" s="287" customFormat="1" x14ac:dyDescent="0.35">
      <c r="A374" s="285"/>
      <c r="B374" s="285"/>
      <c r="C374" s="299"/>
      <c r="D374" s="299"/>
      <c r="E374" s="299"/>
      <c r="F374" s="299"/>
      <c r="G374" s="299"/>
      <c r="EQ374" s="288"/>
      <c r="ER374" s="288"/>
      <c r="ES374" s="288"/>
      <c r="ET374" s="288"/>
      <c r="EU374" s="288"/>
      <c r="EV374" s="288"/>
      <c r="EW374" s="288"/>
      <c r="EX374" s="288"/>
      <c r="EY374" s="288"/>
      <c r="EZ374" s="288"/>
      <c r="FA374" s="288"/>
      <c r="FB374" s="288"/>
      <c r="FC374" s="288"/>
      <c r="FD374" s="288"/>
    </row>
    <row r="375" spans="1:160" s="287" customFormat="1" x14ac:dyDescent="0.35">
      <c r="A375" s="285"/>
      <c r="B375" s="285"/>
      <c r="C375" s="299"/>
      <c r="D375" s="299"/>
      <c r="E375" s="299"/>
      <c r="F375" s="299"/>
      <c r="G375" s="299"/>
      <c r="EQ375" s="288"/>
      <c r="ER375" s="288"/>
      <c r="ES375" s="288"/>
      <c r="ET375" s="288"/>
      <c r="EU375" s="288"/>
      <c r="EV375" s="288"/>
      <c r="EW375" s="288"/>
      <c r="EX375" s="288"/>
      <c r="EY375" s="288"/>
      <c r="EZ375" s="288"/>
      <c r="FA375" s="288"/>
      <c r="FB375" s="288"/>
      <c r="FC375" s="288"/>
      <c r="FD375" s="288"/>
    </row>
    <row r="376" spans="1:160" s="287" customFormat="1" x14ac:dyDescent="0.35">
      <c r="A376" s="285"/>
      <c r="B376" s="285"/>
      <c r="C376" s="299"/>
      <c r="D376" s="299"/>
      <c r="E376" s="299"/>
      <c r="F376" s="299"/>
      <c r="G376" s="299"/>
      <c r="EQ376" s="288"/>
      <c r="ER376" s="288"/>
      <c r="ES376" s="288"/>
      <c r="ET376" s="288"/>
      <c r="EU376" s="288"/>
      <c r="EV376" s="288"/>
      <c r="EW376" s="288"/>
      <c r="EX376" s="288"/>
      <c r="EY376" s="288"/>
      <c r="EZ376" s="288"/>
      <c r="FA376" s="288"/>
      <c r="FB376" s="288"/>
      <c r="FC376" s="288"/>
      <c r="FD376" s="288"/>
    </row>
    <row r="377" spans="1:160" s="287" customFormat="1" x14ac:dyDescent="0.35">
      <c r="A377" s="285"/>
      <c r="B377" s="285"/>
      <c r="C377" s="299"/>
      <c r="D377" s="299"/>
      <c r="E377" s="299"/>
      <c r="F377" s="299"/>
      <c r="G377" s="299"/>
      <c r="EQ377" s="288"/>
      <c r="ER377" s="288"/>
      <c r="ES377" s="288"/>
      <c r="ET377" s="288"/>
      <c r="EU377" s="288"/>
      <c r="EV377" s="288"/>
      <c r="EW377" s="288"/>
      <c r="EX377" s="288"/>
      <c r="EY377" s="288"/>
      <c r="EZ377" s="288"/>
      <c r="FA377" s="288"/>
      <c r="FB377" s="288"/>
      <c r="FC377" s="288"/>
      <c r="FD377" s="288"/>
    </row>
    <row r="378" spans="1:160" s="287" customFormat="1" x14ac:dyDescent="0.35">
      <c r="A378" s="285"/>
      <c r="B378" s="285"/>
      <c r="C378" s="299"/>
      <c r="D378" s="299"/>
      <c r="E378" s="299"/>
      <c r="F378" s="299"/>
      <c r="G378" s="299"/>
      <c r="EQ378" s="288"/>
      <c r="ER378" s="288"/>
      <c r="ES378" s="288"/>
      <c r="ET378" s="288"/>
      <c r="EU378" s="288"/>
      <c r="EV378" s="288"/>
      <c r="EW378" s="288"/>
      <c r="EX378" s="288"/>
      <c r="EY378" s="288"/>
      <c r="EZ378" s="288"/>
      <c r="FA378" s="288"/>
      <c r="FB378" s="288"/>
      <c r="FC378" s="288"/>
      <c r="FD378" s="288"/>
    </row>
    <row r="379" spans="1:160" s="287" customFormat="1" x14ac:dyDescent="0.35">
      <c r="A379" s="285"/>
      <c r="B379" s="285"/>
      <c r="C379" s="299"/>
      <c r="D379" s="299"/>
      <c r="E379" s="299"/>
      <c r="F379" s="299"/>
      <c r="G379" s="299"/>
      <c r="EQ379" s="288"/>
      <c r="ER379" s="288"/>
      <c r="ES379" s="288"/>
      <c r="ET379" s="288"/>
      <c r="EU379" s="288"/>
      <c r="EV379" s="288"/>
      <c r="EW379" s="288"/>
      <c r="EX379" s="288"/>
      <c r="EY379" s="288"/>
      <c r="EZ379" s="288"/>
      <c r="FA379" s="288"/>
      <c r="FB379" s="288"/>
      <c r="FC379" s="288"/>
      <c r="FD379" s="288"/>
    </row>
    <row r="380" spans="1:160" s="287" customFormat="1" x14ac:dyDescent="0.35">
      <c r="A380" s="285"/>
      <c r="B380" s="285"/>
      <c r="C380" s="299"/>
      <c r="D380" s="299"/>
      <c r="E380" s="299"/>
      <c r="F380" s="299"/>
      <c r="G380" s="299"/>
      <c r="EQ380" s="288"/>
      <c r="ER380" s="288"/>
      <c r="ES380" s="288"/>
      <c r="ET380" s="288"/>
      <c r="EU380" s="288"/>
      <c r="EV380" s="288"/>
      <c r="EW380" s="288"/>
      <c r="EX380" s="288"/>
      <c r="EY380" s="288"/>
      <c r="EZ380" s="288"/>
      <c r="FA380" s="288"/>
      <c r="FB380" s="288"/>
      <c r="FC380" s="288"/>
      <c r="FD380" s="288"/>
    </row>
    <row r="381" spans="1:160" s="287" customFormat="1" x14ac:dyDescent="0.35">
      <c r="A381" s="285"/>
      <c r="B381" s="285"/>
      <c r="C381" s="299"/>
      <c r="D381" s="299"/>
      <c r="E381" s="299"/>
      <c r="F381" s="299"/>
      <c r="G381" s="299"/>
      <c r="EQ381" s="288"/>
      <c r="ER381" s="288"/>
      <c r="ES381" s="288"/>
      <c r="ET381" s="288"/>
      <c r="EU381" s="288"/>
      <c r="EV381" s="288"/>
      <c r="EW381" s="288"/>
      <c r="EX381" s="288"/>
      <c r="EY381" s="288"/>
      <c r="EZ381" s="288"/>
      <c r="FA381" s="288"/>
      <c r="FB381" s="288"/>
      <c r="FC381" s="288"/>
      <c r="FD381" s="288"/>
    </row>
    <row r="382" spans="1:160" s="287" customFormat="1" x14ac:dyDescent="0.35">
      <c r="A382" s="285"/>
      <c r="B382" s="285"/>
      <c r="C382" s="299"/>
      <c r="D382" s="299"/>
      <c r="E382" s="299"/>
      <c r="F382" s="299"/>
      <c r="G382" s="299"/>
      <c r="EQ382" s="288"/>
      <c r="ER382" s="288"/>
      <c r="ES382" s="288"/>
      <c r="ET382" s="288"/>
      <c r="EU382" s="288"/>
      <c r="EV382" s="288"/>
      <c r="EW382" s="288"/>
      <c r="EX382" s="288"/>
      <c r="EY382" s="288"/>
      <c r="EZ382" s="288"/>
      <c r="FA382" s="288"/>
      <c r="FB382" s="288"/>
      <c r="FC382" s="288"/>
      <c r="FD382" s="288"/>
    </row>
    <row r="383" spans="1:160" s="287" customFormat="1" x14ac:dyDescent="0.35">
      <c r="A383" s="285"/>
      <c r="B383" s="285"/>
      <c r="C383" s="299"/>
      <c r="D383" s="299"/>
      <c r="E383" s="299"/>
      <c r="F383" s="299"/>
      <c r="G383" s="299"/>
      <c r="EQ383" s="288"/>
      <c r="ER383" s="288"/>
      <c r="ES383" s="288"/>
      <c r="ET383" s="288"/>
      <c r="EU383" s="288"/>
      <c r="EV383" s="288"/>
      <c r="EW383" s="288"/>
      <c r="EX383" s="288"/>
      <c r="EY383" s="288"/>
      <c r="EZ383" s="288"/>
      <c r="FA383" s="288"/>
      <c r="FB383" s="288"/>
      <c r="FC383" s="288"/>
      <c r="FD383" s="288"/>
    </row>
    <row r="384" spans="1:160" s="287" customFormat="1" x14ac:dyDescent="0.35">
      <c r="A384" s="285"/>
      <c r="B384" s="285"/>
      <c r="C384" s="299"/>
      <c r="D384" s="299"/>
      <c r="E384" s="299"/>
      <c r="F384" s="299"/>
      <c r="G384" s="299"/>
      <c r="EQ384" s="288"/>
      <c r="ER384" s="288"/>
      <c r="ES384" s="288"/>
      <c r="ET384" s="288"/>
      <c r="EU384" s="288"/>
      <c r="EV384" s="288"/>
      <c r="EW384" s="288"/>
      <c r="EX384" s="288"/>
      <c r="EY384" s="288"/>
      <c r="EZ384" s="288"/>
      <c r="FA384" s="288"/>
      <c r="FB384" s="288"/>
      <c r="FC384" s="288"/>
      <c r="FD384" s="288"/>
    </row>
    <row r="385" spans="1:160" s="287" customFormat="1" x14ac:dyDescent="0.35">
      <c r="A385" s="285"/>
      <c r="B385" s="285"/>
      <c r="C385" s="299"/>
      <c r="D385" s="299"/>
      <c r="E385" s="299"/>
      <c r="F385" s="299"/>
      <c r="G385" s="299"/>
      <c r="EQ385" s="288"/>
      <c r="ER385" s="288"/>
      <c r="ES385" s="288"/>
      <c r="ET385" s="288"/>
      <c r="EU385" s="288"/>
      <c r="EV385" s="288"/>
      <c r="EW385" s="288"/>
      <c r="EX385" s="288"/>
      <c r="EY385" s="288"/>
      <c r="EZ385" s="288"/>
      <c r="FA385" s="288"/>
      <c r="FB385" s="288"/>
      <c r="FC385" s="288"/>
      <c r="FD385" s="288"/>
    </row>
    <row r="386" spans="1:160" s="287" customFormat="1" x14ac:dyDescent="0.35">
      <c r="A386" s="285"/>
      <c r="B386" s="285"/>
      <c r="C386" s="299"/>
      <c r="D386" s="299"/>
      <c r="E386" s="299"/>
      <c r="F386" s="299"/>
      <c r="G386" s="299"/>
      <c r="EQ386" s="288"/>
      <c r="ER386" s="288"/>
      <c r="ES386" s="288"/>
      <c r="ET386" s="288"/>
      <c r="EU386" s="288"/>
      <c r="EV386" s="288"/>
      <c r="EW386" s="288"/>
      <c r="EX386" s="288"/>
      <c r="EY386" s="288"/>
      <c r="EZ386" s="288"/>
      <c r="FA386" s="288"/>
      <c r="FB386" s="288"/>
      <c r="FC386" s="288"/>
      <c r="FD386" s="288"/>
    </row>
    <row r="387" spans="1:160" s="287" customFormat="1" x14ac:dyDescent="0.35">
      <c r="A387" s="285"/>
      <c r="B387" s="285"/>
      <c r="C387" s="299"/>
      <c r="D387" s="299"/>
      <c r="E387" s="299"/>
      <c r="F387" s="299"/>
      <c r="G387" s="299"/>
      <c r="EQ387" s="288"/>
      <c r="ER387" s="288"/>
      <c r="ES387" s="288"/>
      <c r="ET387" s="288"/>
      <c r="EU387" s="288"/>
      <c r="EV387" s="288"/>
      <c r="EW387" s="288"/>
      <c r="EX387" s="288"/>
      <c r="EY387" s="288"/>
      <c r="EZ387" s="288"/>
      <c r="FA387" s="288"/>
      <c r="FB387" s="288"/>
      <c r="FC387" s="288"/>
      <c r="FD387" s="288"/>
    </row>
    <row r="388" spans="1:160" s="287" customFormat="1" x14ac:dyDescent="0.35">
      <c r="A388" s="285"/>
      <c r="B388" s="285"/>
      <c r="C388" s="299"/>
      <c r="D388" s="299"/>
      <c r="E388" s="299"/>
      <c r="F388" s="299"/>
      <c r="G388" s="299"/>
      <c r="EQ388" s="288"/>
      <c r="ER388" s="288"/>
      <c r="ES388" s="288"/>
      <c r="ET388" s="288"/>
      <c r="EU388" s="288"/>
      <c r="EV388" s="288"/>
      <c r="EW388" s="288"/>
      <c r="EX388" s="288"/>
      <c r="EY388" s="288"/>
      <c r="EZ388" s="288"/>
      <c r="FA388" s="288"/>
      <c r="FB388" s="288"/>
      <c r="FC388" s="288"/>
      <c r="FD388" s="288"/>
    </row>
    <row r="389" spans="1:160" s="287" customFormat="1" x14ac:dyDescent="0.35">
      <c r="A389" s="285"/>
      <c r="B389" s="285"/>
      <c r="C389" s="299"/>
      <c r="D389" s="299"/>
      <c r="E389" s="299"/>
      <c r="F389" s="299"/>
      <c r="G389" s="299"/>
      <c r="EQ389" s="288"/>
      <c r="ER389" s="288"/>
      <c r="ES389" s="288"/>
      <c r="ET389" s="288"/>
      <c r="EU389" s="288"/>
      <c r="EV389" s="288"/>
      <c r="EW389" s="288"/>
      <c r="EX389" s="288"/>
      <c r="EY389" s="288"/>
      <c r="EZ389" s="288"/>
      <c r="FA389" s="288"/>
      <c r="FB389" s="288"/>
      <c r="FC389" s="288"/>
      <c r="FD389" s="288"/>
    </row>
    <row r="390" spans="1:160" s="287" customFormat="1" x14ac:dyDescent="0.35">
      <c r="A390" s="285"/>
      <c r="B390" s="285"/>
      <c r="C390" s="299"/>
      <c r="D390" s="299"/>
      <c r="E390" s="299"/>
      <c r="F390" s="299"/>
      <c r="G390" s="299"/>
      <c r="EQ390" s="288"/>
      <c r="ER390" s="288"/>
      <c r="ES390" s="288"/>
      <c r="ET390" s="288"/>
      <c r="EU390" s="288"/>
      <c r="EV390" s="288"/>
      <c r="EW390" s="288"/>
      <c r="EX390" s="288"/>
      <c r="EY390" s="288"/>
      <c r="EZ390" s="288"/>
      <c r="FA390" s="288"/>
      <c r="FB390" s="288"/>
      <c r="FC390" s="288"/>
      <c r="FD390" s="288"/>
    </row>
    <row r="391" spans="1:160" s="287" customFormat="1" x14ac:dyDescent="0.35">
      <c r="A391" s="285"/>
      <c r="B391" s="285"/>
      <c r="C391" s="299"/>
      <c r="D391" s="299"/>
      <c r="E391" s="299"/>
      <c r="F391" s="299"/>
      <c r="G391" s="299"/>
      <c r="EQ391" s="288"/>
      <c r="ER391" s="288"/>
      <c r="ES391" s="288"/>
      <c r="ET391" s="288"/>
      <c r="EU391" s="288"/>
      <c r="EV391" s="288"/>
      <c r="EW391" s="288"/>
      <c r="EX391" s="288"/>
      <c r="EY391" s="288"/>
      <c r="EZ391" s="288"/>
      <c r="FA391" s="288"/>
      <c r="FB391" s="288"/>
      <c r="FC391" s="288"/>
      <c r="FD391" s="288"/>
    </row>
    <row r="392" spans="1:160" s="287" customFormat="1" x14ac:dyDescent="0.35">
      <c r="A392" s="285"/>
      <c r="B392" s="285"/>
      <c r="C392" s="299"/>
      <c r="D392" s="299"/>
      <c r="E392" s="299"/>
      <c r="F392" s="299"/>
      <c r="G392" s="299"/>
      <c r="EQ392" s="288"/>
      <c r="ER392" s="288"/>
      <c r="ES392" s="288"/>
      <c r="ET392" s="288"/>
      <c r="EU392" s="288"/>
      <c r="EV392" s="288"/>
      <c r="EW392" s="288"/>
      <c r="EX392" s="288"/>
      <c r="EY392" s="288"/>
      <c r="EZ392" s="288"/>
      <c r="FA392" s="288"/>
      <c r="FB392" s="288"/>
      <c r="FC392" s="288"/>
      <c r="FD392" s="288"/>
    </row>
    <row r="393" spans="1:160" s="287" customFormat="1" x14ac:dyDescent="0.35">
      <c r="A393" s="285"/>
      <c r="B393" s="285"/>
      <c r="C393" s="299"/>
      <c r="D393" s="299"/>
      <c r="E393" s="299"/>
      <c r="F393" s="299"/>
      <c r="G393" s="299"/>
      <c r="EQ393" s="288"/>
      <c r="ER393" s="288"/>
      <c r="ES393" s="288"/>
      <c r="ET393" s="288"/>
      <c r="EU393" s="288"/>
      <c r="EV393" s="288"/>
      <c r="EW393" s="288"/>
      <c r="EX393" s="288"/>
      <c r="EY393" s="288"/>
      <c r="EZ393" s="288"/>
      <c r="FA393" s="288"/>
      <c r="FB393" s="288"/>
      <c r="FC393" s="288"/>
      <c r="FD393" s="288"/>
    </row>
    <row r="394" spans="1:160" s="287" customFormat="1" x14ac:dyDescent="0.35">
      <c r="A394" s="285"/>
      <c r="B394" s="285"/>
      <c r="C394" s="299"/>
      <c r="D394" s="299"/>
      <c r="E394" s="299"/>
      <c r="F394" s="299"/>
      <c r="G394" s="299"/>
      <c r="EQ394" s="288"/>
      <c r="ER394" s="288"/>
      <c r="ES394" s="288"/>
      <c r="ET394" s="288"/>
      <c r="EU394" s="288"/>
      <c r="EV394" s="288"/>
      <c r="EW394" s="288"/>
      <c r="EX394" s="288"/>
      <c r="EY394" s="288"/>
      <c r="EZ394" s="288"/>
      <c r="FA394" s="288"/>
      <c r="FB394" s="288"/>
      <c r="FC394" s="288"/>
      <c r="FD394" s="288"/>
    </row>
    <row r="395" spans="1:160" s="287" customFormat="1" x14ac:dyDescent="0.35">
      <c r="A395" s="285"/>
      <c r="B395" s="285"/>
      <c r="C395" s="299"/>
      <c r="D395" s="299"/>
      <c r="E395" s="299"/>
      <c r="F395" s="299"/>
      <c r="G395" s="299"/>
      <c r="EQ395" s="288"/>
      <c r="ER395" s="288"/>
      <c r="ES395" s="288"/>
      <c r="ET395" s="288"/>
      <c r="EU395" s="288"/>
      <c r="EV395" s="288"/>
      <c r="EW395" s="288"/>
      <c r="EX395" s="288"/>
      <c r="EY395" s="288"/>
      <c r="EZ395" s="288"/>
      <c r="FA395" s="288"/>
      <c r="FB395" s="288"/>
      <c r="FC395" s="288"/>
      <c r="FD395" s="288"/>
    </row>
    <row r="396" spans="1:160" s="287" customFormat="1" x14ac:dyDescent="0.35">
      <c r="A396" s="285"/>
      <c r="B396" s="285"/>
      <c r="C396" s="299"/>
      <c r="D396" s="299"/>
      <c r="E396" s="299"/>
      <c r="F396" s="299"/>
      <c r="G396" s="299"/>
      <c r="EQ396" s="288"/>
      <c r="ER396" s="288"/>
      <c r="ES396" s="288"/>
      <c r="ET396" s="288"/>
      <c r="EU396" s="288"/>
      <c r="EV396" s="288"/>
      <c r="EW396" s="288"/>
      <c r="EX396" s="288"/>
      <c r="EY396" s="288"/>
      <c r="EZ396" s="288"/>
      <c r="FA396" s="288"/>
      <c r="FB396" s="288"/>
      <c r="FC396" s="288"/>
      <c r="FD396" s="288"/>
    </row>
    <row r="397" spans="1:160" s="287" customFormat="1" x14ac:dyDescent="0.35">
      <c r="A397" s="285"/>
      <c r="B397" s="285"/>
      <c r="C397" s="299"/>
      <c r="D397" s="299"/>
      <c r="E397" s="299"/>
      <c r="F397" s="299"/>
      <c r="G397" s="299"/>
      <c r="EQ397" s="288"/>
      <c r="ER397" s="288"/>
      <c r="ES397" s="288"/>
      <c r="ET397" s="288"/>
      <c r="EU397" s="288"/>
      <c r="EV397" s="288"/>
      <c r="EW397" s="288"/>
      <c r="EX397" s="288"/>
      <c r="EY397" s="288"/>
      <c r="EZ397" s="288"/>
      <c r="FA397" s="288"/>
      <c r="FB397" s="288"/>
      <c r="FC397" s="288"/>
      <c r="FD397" s="288"/>
    </row>
    <row r="398" spans="1:160" s="287" customFormat="1" x14ac:dyDescent="0.35">
      <c r="A398" s="285"/>
      <c r="B398" s="285"/>
      <c r="C398" s="299"/>
      <c r="D398" s="299"/>
      <c r="E398" s="299"/>
      <c r="F398" s="299"/>
      <c r="G398" s="299"/>
      <c r="EQ398" s="288"/>
      <c r="ER398" s="288"/>
      <c r="ES398" s="288"/>
      <c r="ET398" s="288"/>
      <c r="EU398" s="288"/>
      <c r="EV398" s="288"/>
      <c r="EW398" s="288"/>
      <c r="EX398" s="288"/>
      <c r="EY398" s="288"/>
      <c r="EZ398" s="288"/>
      <c r="FA398" s="288"/>
      <c r="FB398" s="288"/>
      <c r="FC398" s="288"/>
      <c r="FD398" s="288"/>
    </row>
    <row r="399" spans="1:160" s="287" customFormat="1" x14ac:dyDescent="0.35">
      <c r="A399" s="285"/>
      <c r="B399" s="285"/>
      <c r="C399" s="299"/>
      <c r="D399" s="299"/>
      <c r="E399" s="299"/>
      <c r="F399" s="299"/>
      <c r="G399" s="299"/>
      <c r="EQ399" s="288"/>
      <c r="ER399" s="288"/>
      <c r="ES399" s="288"/>
      <c r="ET399" s="288"/>
      <c r="EU399" s="288"/>
      <c r="EV399" s="288"/>
      <c r="EW399" s="288"/>
      <c r="EX399" s="288"/>
      <c r="EY399" s="288"/>
      <c r="EZ399" s="288"/>
      <c r="FA399" s="288"/>
      <c r="FB399" s="288"/>
      <c r="FC399" s="288"/>
      <c r="FD399" s="288"/>
    </row>
    <row r="400" spans="1:160" s="287" customFormat="1" x14ac:dyDescent="0.35">
      <c r="A400" s="285"/>
      <c r="B400" s="285"/>
      <c r="C400" s="299"/>
      <c r="D400" s="299"/>
      <c r="E400" s="299"/>
      <c r="F400" s="299"/>
      <c r="G400" s="299"/>
      <c r="EQ400" s="288"/>
      <c r="ER400" s="288"/>
      <c r="ES400" s="288"/>
      <c r="ET400" s="288"/>
      <c r="EU400" s="288"/>
      <c r="EV400" s="288"/>
      <c r="EW400" s="288"/>
      <c r="EX400" s="288"/>
      <c r="EY400" s="288"/>
      <c r="EZ400" s="288"/>
      <c r="FA400" s="288"/>
      <c r="FB400" s="288"/>
      <c r="FC400" s="288"/>
      <c r="FD400" s="288"/>
    </row>
    <row r="401" spans="1:160" s="287" customFormat="1" x14ac:dyDescent="0.35">
      <c r="A401" s="285"/>
      <c r="B401" s="285"/>
      <c r="C401" s="299"/>
      <c r="D401" s="299"/>
      <c r="E401" s="299"/>
      <c r="F401" s="299"/>
      <c r="G401" s="299"/>
      <c r="EQ401" s="288"/>
      <c r="ER401" s="288"/>
      <c r="ES401" s="288"/>
      <c r="ET401" s="288"/>
      <c r="EU401" s="288"/>
      <c r="EV401" s="288"/>
      <c r="EW401" s="288"/>
      <c r="EX401" s="288"/>
      <c r="EY401" s="288"/>
      <c r="EZ401" s="288"/>
      <c r="FA401" s="288"/>
      <c r="FB401" s="288"/>
      <c r="FC401" s="288"/>
      <c r="FD401" s="288"/>
    </row>
    <row r="402" spans="1:160" s="287" customFormat="1" x14ac:dyDescent="0.35">
      <c r="A402" s="285"/>
      <c r="B402" s="285"/>
      <c r="C402" s="299"/>
      <c r="D402" s="299"/>
      <c r="E402" s="299"/>
      <c r="F402" s="299"/>
      <c r="G402" s="299"/>
      <c r="EQ402" s="288"/>
      <c r="ER402" s="288"/>
      <c r="ES402" s="288"/>
      <c r="ET402" s="288"/>
      <c r="EU402" s="288"/>
      <c r="EV402" s="288"/>
      <c r="EW402" s="288"/>
      <c r="EX402" s="288"/>
      <c r="EY402" s="288"/>
      <c r="EZ402" s="288"/>
      <c r="FA402" s="288"/>
      <c r="FB402" s="288"/>
      <c r="FC402" s="288"/>
      <c r="FD402" s="288"/>
    </row>
    <row r="403" spans="1:160" s="287" customFormat="1" x14ac:dyDescent="0.35">
      <c r="A403" s="285"/>
      <c r="B403" s="285"/>
      <c r="C403" s="299"/>
      <c r="D403" s="299"/>
      <c r="E403" s="299"/>
      <c r="F403" s="299"/>
      <c r="G403" s="299"/>
      <c r="EQ403" s="288"/>
      <c r="ER403" s="288"/>
      <c r="ES403" s="288"/>
      <c r="ET403" s="288"/>
      <c r="EU403" s="288"/>
      <c r="EV403" s="288"/>
      <c r="EW403" s="288"/>
      <c r="EX403" s="288"/>
      <c r="EY403" s="288"/>
      <c r="EZ403" s="288"/>
      <c r="FA403" s="288"/>
      <c r="FB403" s="288"/>
      <c r="FC403" s="288"/>
      <c r="FD403" s="288"/>
    </row>
    <row r="404" spans="1:160" s="287" customFormat="1" x14ac:dyDescent="0.35">
      <c r="A404" s="285"/>
      <c r="B404" s="285"/>
      <c r="C404" s="299"/>
      <c r="D404" s="299"/>
      <c r="E404" s="299"/>
      <c r="F404" s="299"/>
      <c r="G404" s="299"/>
      <c r="EQ404" s="288"/>
      <c r="ER404" s="288"/>
      <c r="ES404" s="288"/>
      <c r="ET404" s="288"/>
      <c r="EU404" s="288"/>
      <c r="EV404" s="288"/>
      <c r="EW404" s="288"/>
      <c r="EX404" s="288"/>
      <c r="EY404" s="288"/>
      <c r="EZ404" s="288"/>
      <c r="FA404" s="288"/>
      <c r="FB404" s="288"/>
      <c r="FC404" s="288"/>
      <c r="FD404" s="288"/>
    </row>
    <row r="405" spans="1:160" s="287" customFormat="1" x14ac:dyDescent="0.35">
      <c r="A405" s="285"/>
      <c r="B405" s="285"/>
      <c r="C405" s="299"/>
      <c r="D405" s="299"/>
      <c r="E405" s="299"/>
      <c r="F405" s="299"/>
      <c r="G405" s="299"/>
      <c r="EQ405" s="288"/>
      <c r="ER405" s="288"/>
      <c r="ES405" s="288"/>
      <c r="ET405" s="288"/>
      <c r="EU405" s="288"/>
      <c r="EV405" s="288"/>
      <c r="EW405" s="288"/>
      <c r="EX405" s="288"/>
      <c r="EY405" s="288"/>
      <c r="EZ405" s="288"/>
      <c r="FA405" s="288"/>
      <c r="FB405" s="288"/>
      <c r="FC405" s="288"/>
      <c r="FD405" s="288"/>
    </row>
    <row r="406" spans="1:160" s="287" customFormat="1" x14ac:dyDescent="0.35">
      <c r="A406" s="285"/>
      <c r="B406" s="285"/>
      <c r="C406" s="299"/>
      <c r="D406" s="299"/>
      <c r="E406" s="299"/>
      <c r="F406" s="299"/>
      <c r="G406" s="299"/>
      <c r="EQ406" s="288"/>
      <c r="ER406" s="288"/>
      <c r="ES406" s="288"/>
      <c r="ET406" s="288"/>
      <c r="EU406" s="288"/>
      <c r="EV406" s="288"/>
      <c r="EW406" s="288"/>
      <c r="EX406" s="288"/>
      <c r="EY406" s="288"/>
      <c r="EZ406" s="288"/>
      <c r="FA406" s="288"/>
      <c r="FB406" s="288"/>
      <c r="FC406" s="288"/>
      <c r="FD406" s="288"/>
    </row>
    <row r="407" spans="1:160" s="287" customFormat="1" x14ac:dyDescent="0.35">
      <c r="A407" s="285"/>
      <c r="B407" s="285"/>
      <c r="C407" s="299"/>
      <c r="D407" s="299"/>
      <c r="E407" s="299"/>
      <c r="F407" s="299"/>
      <c r="G407" s="299"/>
      <c r="EQ407" s="288"/>
      <c r="ER407" s="288"/>
      <c r="ES407" s="288"/>
      <c r="ET407" s="288"/>
      <c r="EU407" s="288"/>
      <c r="EV407" s="288"/>
      <c r="EW407" s="288"/>
      <c r="EX407" s="288"/>
      <c r="EY407" s="288"/>
      <c r="EZ407" s="288"/>
      <c r="FA407" s="288"/>
      <c r="FB407" s="288"/>
      <c r="FC407" s="288"/>
      <c r="FD407" s="288"/>
    </row>
    <row r="408" spans="1:160" s="287" customFormat="1" x14ac:dyDescent="0.35">
      <c r="A408" s="285"/>
      <c r="B408" s="285"/>
      <c r="C408" s="299"/>
      <c r="D408" s="299"/>
      <c r="E408" s="299"/>
      <c r="F408" s="299"/>
      <c r="G408" s="299"/>
      <c r="EQ408" s="288"/>
      <c r="ER408" s="288"/>
      <c r="ES408" s="288"/>
      <c r="ET408" s="288"/>
      <c r="EU408" s="288"/>
      <c r="EV408" s="288"/>
      <c r="EW408" s="288"/>
      <c r="EX408" s="288"/>
      <c r="EY408" s="288"/>
      <c r="EZ408" s="288"/>
      <c r="FA408" s="288"/>
      <c r="FB408" s="288"/>
      <c r="FC408" s="288"/>
      <c r="FD408" s="288"/>
    </row>
    <row r="409" spans="1:160" s="287" customFormat="1" x14ac:dyDescent="0.35">
      <c r="A409" s="285"/>
      <c r="B409" s="285"/>
      <c r="C409" s="299"/>
      <c r="D409" s="299"/>
      <c r="E409" s="299"/>
      <c r="F409" s="299"/>
      <c r="G409" s="299"/>
      <c r="EQ409" s="288"/>
      <c r="ER409" s="288"/>
      <c r="ES409" s="288"/>
      <c r="ET409" s="288"/>
      <c r="EU409" s="288"/>
      <c r="EV409" s="288"/>
      <c r="EW409" s="288"/>
      <c r="EX409" s="288"/>
      <c r="EY409" s="288"/>
      <c r="EZ409" s="288"/>
      <c r="FA409" s="288"/>
      <c r="FB409" s="288"/>
      <c r="FC409" s="288"/>
      <c r="FD409" s="288"/>
    </row>
    <row r="410" spans="1:160" s="287" customFormat="1" x14ac:dyDescent="0.35">
      <c r="A410" s="285"/>
      <c r="B410" s="285"/>
      <c r="C410" s="299"/>
      <c r="D410" s="299"/>
      <c r="E410" s="299"/>
      <c r="F410" s="299"/>
      <c r="G410" s="299"/>
      <c r="EQ410" s="288"/>
      <c r="ER410" s="288"/>
      <c r="ES410" s="288"/>
      <c r="ET410" s="288"/>
      <c r="EU410" s="288"/>
      <c r="EV410" s="288"/>
      <c r="EW410" s="288"/>
      <c r="EX410" s="288"/>
      <c r="EY410" s="288"/>
      <c r="EZ410" s="288"/>
      <c r="FA410" s="288"/>
      <c r="FB410" s="288"/>
      <c r="FC410" s="288"/>
      <c r="FD410" s="288"/>
    </row>
    <row r="411" spans="1:160" s="287" customFormat="1" x14ac:dyDescent="0.35">
      <c r="A411" s="285"/>
      <c r="B411" s="285"/>
      <c r="C411" s="299"/>
      <c r="D411" s="299"/>
      <c r="E411" s="299"/>
      <c r="F411" s="299"/>
      <c r="G411" s="299"/>
      <c r="EQ411" s="288"/>
      <c r="ER411" s="288"/>
      <c r="ES411" s="288"/>
      <c r="ET411" s="288"/>
      <c r="EU411" s="288"/>
      <c r="EV411" s="288"/>
      <c r="EW411" s="288"/>
      <c r="EX411" s="288"/>
      <c r="EY411" s="288"/>
      <c r="EZ411" s="288"/>
      <c r="FA411" s="288"/>
      <c r="FB411" s="288"/>
      <c r="FC411" s="288"/>
      <c r="FD411" s="288"/>
    </row>
    <row r="412" spans="1:160" s="287" customFormat="1" x14ac:dyDescent="0.35">
      <c r="A412" s="285"/>
      <c r="B412" s="285"/>
      <c r="C412" s="299"/>
      <c r="D412" s="299"/>
      <c r="E412" s="299"/>
      <c r="F412" s="299"/>
      <c r="G412" s="299"/>
      <c r="EQ412" s="288"/>
      <c r="ER412" s="288"/>
      <c r="ES412" s="288"/>
      <c r="ET412" s="288"/>
      <c r="EU412" s="288"/>
      <c r="EV412" s="288"/>
      <c r="EW412" s="288"/>
      <c r="EX412" s="288"/>
      <c r="EY412" s="288"/>
      <c r="EZ412" s="288"/>
      <c r="FA412" s="288"/>
      <c r="FB412" s="288"/>
      <c r="FC412" s="288"/>
      <c r="FD412" s="288"/>
    </row>
    <row r="413" spans="1:160" s="287" customFormat="1" x14ac:dyDescent="0.35">
      <c r="A413" s="285"/>
      <c r="B413" s="285"/>
      <c r="C413" s="299"/>
      <c r="D413" s="299"/>
      <c r="E413" s="299"/>
      <c r="F413" s="299"/>
      <c r="G413" s="299"/>
      <c r="EQ413" s="288"/>
      <c r="ER413" s="288"/>
      <c r="ES413" s="288"/>
      <c r="ET413" s="288"/>
      <c r="EU413" s="288"/>
      <c r="EV413" s="288"/>
      <c r="EW413" s="288"/>
      <c r="EX413" s="288"/>
      <c r="EY413" s="288"/>
      <c r="EZ413" s="288"/>
      <c r="FA413" s="288"/>
      <c r="FB413" s="288"/>
      <c r="FC413" s="288"/>
      <c r="FD413" s="288"/>
    </row>
    <row r="414" spans="1:160" s="287" customFormat="1" x14ac:dyDescent="0.35">
      <c r="A414" s="285"/>
      <c r="B414" s="285"/>
      <c r="C414" s="299"/>
      <c r="D414" s="299"/>
      <c r="E414" s="299"/>
      <c r="F414" s="299"/>
      <c r="G414" s="299"/>
      <c r="EQ414" s="288"/>
      <c r="ER414" s="288"/>
      <c r="ES414" s="288"/>
      <c r="ET414" s="288"/>
      <c r="EU414" s="288"/>
      <c r="EV414" s="288"/>
      <c r="EW414" s="288"/>
      <c r="EX414" s="288"/>
      <c r="EY414" s="288"/>
      <c r="EZ414" s="288"/>
      <c r="FA414" s="288"/>
      <c r="FB414" s="288"/>
      <c r="FC414" s="288"/>
      <c r="FD414" s="288"/>
    </row>
    <row r="415" spans="1:160" s="287" customFormat="1" x14ac:dyDescent="0.35">
      <c r="A415" s="285"/>
      <c r="B415" s="285"/>
      <c r="C415" s="299"/>
      <c r="D415" s="299"/>
      <c r="E415" s="299"/>
      <c r="F415" s="299"/>
      <c r="G415" s="299"/>
      <c r="EQ415" s="288"/>
      <c r="ER415" s="288"/>
      <c r="ES415" s="288"/>
      <c r="ET415" s="288"/>
      <c r="EU415" s="288"/>
      <c r="EV415" s="288"/>
      <c r="EW415" s="288"/>
      <c r="EX415" s="288"/>
      <c r="EY415" s="288"/>
      <c r="EZ415" s="288"/>
      <c r="FA415" s="288"/>
      <c r="FB415" s="288"/>
      <c r="FC415" s="288"/>
      <c r="FD415" s="288"/>
    </row>
    <row r="416" spans="1:160" s="287" customFormat="1" x14ac:dyDescent="0.35">
      <c r="A416" s="285"/>
      <c r="B416" s="285"/>
      <c r="C416" s="299"/>
      <c r="D416" s="299"/>
      <c r="E416" s="299"/>
      <c r="F416" s="299"/>
      <c r="G416" s="299"/>
      <c r="EQ416" s="288"/>
      <c r="ER416" s="288"/>
      <c r="ES416" s="288"/>
      <c r="ET416" s="288"/>
      <c r="EU416" s="288"/>
      <c r="EV416" s="288"/>
      <c r="EW416" s="288"/>
      <c r="EX416" s="288"/>
      <c r="EY416" s="288"/>
      <c r="EZ416" s="288"/>
      <c r="FA416" s="288"/>
      <c r="FB416" s="288"/>
      <c r="FC416" s="288"/>
      <c r="FD416" s="288"/>
    </row>
    <row r="417" spans="1:160" s="287" customFormat="1" x14ac:dyDescent="0.35">
      <c r="A417" s="285"/>
      <c r="B417" s="285"/>
      <c r="C417" s="299"/>
      <c r="D417" s="299"/>
      <c r="E417" s="299"/>
      <c r="F417" s="299"/>
      <c r="G417" s="299"/>
      <c r="EQ417" s="288"/>
      <c r="ER417" s="288"/>
      <c r="ES417" s="288"/>
      <c r="ET417" s="288"/>
      <c r="EU417" s="288"/>
      <c r="EV417" s="288"/>
      <c r="EW417" s="288"/>
      <c r="EX417" s="288"/>
      <c r="EY417" s="288"/>
      <c r="EZ417" s="288"/>
      <c r="FA417" s="288"/>
      <c r="FB417" s="288"/>
      <c r="FC417" s="288"/>
      <c r="FD417" s="288"/>
    </row>
    <row r="418" spans="1:160" s="287" customFormat="1" x14ac:dyDescent="0.35">
      <c r="A418" s="285"/>
      <c r="B418" s="285"/>
      <c r="C418" s="299"/>
      <c r="D418" s="299"/>
      <c r="E418" s="299"/>
      <c r="F418" s="299"/>
      <c r="G418" s="299"/>
      <c r="EQ418" s="288"/>
      <c r="ER418" s="288"/>
      <c r="ES418" s="288"/>
      <c r="ET418" s="288"/>
      <c r="EU418" s="288"/>
      <c r="EV418" s="288"/>
      <c r="EW418" s="288"/>
      <c r="EX418" s="288"/>
      <c r="EY418" s="288"/>
      <c r="EZ418" s="288"/>
      <c r="FA418" s="288"/>
      <c r="FB418" s="288"/>
      <c r="FC418" s="288"/>
      <c r="FD418" s="288"/>
    </row>
    <row r="419" spans="1:160" s="287" customFormat="1" x14ac:dyDescent="0.35">
      <c r="A419" s="285"/>
      <c r="B419" s="285"/>
      <c r="C419" s="299"/>
      <c r="D419" s="299"/>
      <c r="E419" s="299"/>
      <c r="F419" s="299"/>
      <c r="G419" s="299"/>
      <c r="EQ419" s="288"/>
      <c r="ER419" s="288"/>
      <c r="ES419" s="288"/>
      <c r="ET419" s="288"/>
      <c r="EU419" s="288"/>
      <c r="EV419" s="288"/>
      <c r="EW419" s="288"/>
      <c r="EX419" s="288"/>
      <c r="EY419" s="288"/>
      <c r="EZ419" s="288"/>
      <c r="FA419" s="288"/>
      <c r="FB419" s="288"/>
      <c r="FC419" s="288"/>
      <c r="FD419" s="288"/>
    </row>
    <row r="420" spans="1:160" s="287" customFormat="1" x14ac:dyDescent="0.35">
      <c r="A420" s="285"/>
      <c r="B420" s="285"/>
      <c r="C420" s="299"/>
      <c r="D420" s="299"/>
      <c r="E420" s="299"/>
      <c r="F420" s="299"/>
      <c r="G420" s="299"/>
      <c r="EQ420" s="288"/>
      <c r="ER420" s="288"/>
      <c r="ES420" s="288"/>
      <c r="ET420" s="288"/>
      <c r="EU420" s="288"/>
      <c r="EV420" s="288"/>
      <c r="EW420" s="288"/>
      <c r="EX420" s="288"/>
      <c r="EY420" s="288"/>
      <c r="EZ420" s="288"/>
      <c r="FA420" s="288"/>
      <c r="FB420" s="288"/>
      <c r="FC420" s="288"/>
      <c r="FD420" s="288"/>
    </row>
    <row r="421" spans="1:160" s="287" customFormat="1" x14ac:dyDescent="0.35">
      <c r="A421" s="285"/>
      <c r="B421" s="285"/>
      <c r="C421" s="299"/>
      <c r="D421" s="299"/>
      <c r="E421" s="299"/>
      <c r="F421" s="299"/>
      <c r="G421" s="299"/>
      <c r="EQ421" s="288"/>
      <c r="ER421" s="288"/>
      <c r="ES421" s="288"/>
      <c r="ET421" s="288"/>
      <c r="EU421" s="288"/>
      <c r="EV421" s="288"/>
      <c r="EW421" s="288"/>
      <c r="EX421" s="288"/>
      <c r="EY421" s="288"/>
      <c r="EZ421" s="288"/>
      <c r="FA421" s="288"/>
      <c r="FB421" s="288"/>
      <c r="FC421" s="288"/>
      <c r="FD421" s="288"/>
    </row>
    <row r="422" spans="1:160" s="287" customFormat="1" x14ac:dyDescent="0.35">
      <c r="A422" s="285"/>
      <c r="B422" s="285"/>
      <c r="C422" s="299"/>
      <c r="D422" s="299"/>
      <c r="E422" s="299"/>
      <c r="F422" s="299"/>
      <c r="G422" s="299"/>
      <c r="EQ422" s="288"/>
      <c r="ER422" s="288"/>
      <c r="ES422" s="288"/>
      <c r="ET422" s="288"/>
      <c r="EU422" s="288"/>
      <c r="EV422" s="288"/>
      <c r="EW422" s="288"/>
      <c r="EX422" s="288"/>
      <c r="EY422" s="288"/>
      <c r="EZ422" s="288"/>
      <c r="FA422" s="288"/>
      <c r="FB422" s="288"/>
      <c r="FC422" s="288"/>
      <c r="FD422" s="288"/>
    </row>
    <row r="423" spans="1:160" s="287" customFormat="1" x14ac:dyDescent="0.35">
      <c r="A423" s="285"/>
      <c r="B423" s="285"/>
      <c r="C423" s="299"/>
      <c r="D423" s="299"/>
      <c r="E423" s="299"/>
      <c r="F423" s="299"/>
      <c r="G423" s="299"/>
      <c r="EQ423" s="288"/>
      <c r="ER423" s="288"/>
      <c r="ES423" s="288"/>
      <c r="ET423" s="288"/>
      <c r="EU423" s="288"/>
      <c r="EV423" s="288"/>
      <c r="EW423" s="288"/>
      <c r="EX423" s="288"/>
      <c r="EY423" s="288"/>
      <c r="EZ423" s="288"/>
      <c r="FA423" s="288"/>
      <c r="FB423" s="288"/>
      <c r="FC423" s="288"/>
      <c r="FD423" s="288"/>
    </row>
    <row r="424" spans="1:160" s="287" customFormat="1" x14ac:dyDescent="0.35">
      <c r="A424" s="285"/>
      <c r="B424" s="285"/>
      <c r="C424" s="299"/>
      <c r="D424" s="299"/>
      <c r="E424" s="299"/>
      <c r="F424" s="299"/>
      <c r="G424" s="299"/>
      <c r="EQ424" s="288"/>
      <c r="ER424" s="288"/>
      <c r="ES424" s="288"/>
      <c r="ET424" s="288"/>
      <c r="EU424" s="288"/>
      <c r="EV424" s="288"/>
      <c r="EW424" s="288"/>
      <c r="EX424" s="288"/>
      <c r="EY424" s="288"/>
      <c r="EZ424" s="288"/>
      <c r="FA424" s="288"/>
      <c r="FB424" s="288"/>
      <c r="FC424" s="288"/>
      <c r="FD424" s="288"/>
    </row>
    <row r="425" spans="1:160" s="287" customFormat="1" x14ac:dyDescent="0.35">
      <c r="A425" s="285"/>
      <c r="B425" s="285"/>
      <c r="C425" s="299"/>
      <c r="D425" s="299"/>
      <c r="E425" s="299"/>
      <c r="F425" s="299"/>
      <c r="G425" s="299"/>
      <c r="EQ425" s="288"/>
      <c r="ER425" s="288"/>
      <c r="ES425" s="288"/>
      <c r="ET425" s="288"/>
      <c r="EU425" s="288"/>
      <c r="EV425" s="288"/>
      <c r="EW425" s="288"/>
      <c r="EX425" s="288"/>
      <c r="EY425" s="288"/>
      <c r="EZ425" s="288"/>
      <c r="FA425" s="288"/>
      <c r="FB425" s="288"/>
      <c r="FC425" s="288"/>
      <c r="FD425" s="288"/>
    </row>
    <row r="426" spans="1:160" s="287" customFormat="1" x14ac:dyDescent="0.35">
      <c r="A426" s="285"/>
      <c r="B426" s="285"/>
      <c r="C426" s="299"/>
      <c r="D426" s="299"/>
      <c r="E426" s="299"/>
      <c r="F426" s="299"/>
      <c r="G426" s="299"/>
      <c r="EQ426" s="288"/>
      <c r="ER426" s="288"/>
      <c r="ES426" s="288"/>
      <c r="ET426" s="288"/>
      <c r="EU426" s="288"/>
      <c r="EV426" s="288"/>
      <c r="EW426" s="288"/>
      <c r="EX426" s="288"/>
      <c r="EY426" s="288"/>
      <c r="EZ426" s="288"/>
      <c r="FA426" s="288"/>
      <c r="FB426" s="288"/>
      <c r="FC426" s="288"/>
      <c r="FD426" s="288"/>
    </row>
    <row r="427" spans="1:160" s="287" customFormat="1" x14ac:dyDescent="0.35">
      <c r="A427" s="285"/>
      <c r="B427" s="285"/>
      <c r="C427" s="299"/>
      <c r="D427" s="299"/>
      <c r="E427" s="299"/>
      <c r="F427" s="299"/>
      <c r="G427" s="299"/>
      <c r="EQ427" s="288"/>
      <c r="ER427" s="288"/>
      <c r="ES427" s="288"/>
      <c r="ET427" s="288"/>
      <c r="EU427" s="288"/>
      <c r="EV427" s="288"/>
      <c r="EW427" s="288"/>
      <c r="EX427" s="288"/>
      <c r="EY427" s="288"/>
      <c r="EZ427" s="288"/>
      <c r="FA427" s="288"/>
      <c r="FB427" s="288"/>
      <c r="FC427" s="288"/>
      <c r="FD427" s="288"/>
    </row>
    <row r="428" spans="1:160" s="287" customFormat="1" x14ac:dyDescent="0.35">
      <c r="A428" s="285"/>
      <c r="B428" s="285"/>
      <c r="C428" s="299"/>
      <c r="D428" s="299"/>
      <c r="E428" s="299"/>
      <c r="F428" s="299"/>
      <c r="G428" s="299"/>
      <c r="EQ428" s="288"/>
      <c r="ER428" s="288"/>
      <c r="ES428" s="288"/>
      <c r="ET428" s="288"/>
      <c r="EU428" s="288"/>
      <c r="EV428" s="288"/>
      <c r="EW428" s="288"/>
      <c r="EX428" s="288"/>
      <c r="EY428" s="288"/>
      <c r="EZ428" s="288"/>
      <c r="FA428" s="288"/>
      <c r="FB428" s="288"/>
      <c r="FC428" s="288"/>
      <c r="FD428" s="288"/>
    </row>
    <row r="429" spans="1:160" s="287" customFormat="1" x14ac:dyDescent="0.35">
      <c r="A429" s="285"/>
      <c r="B429" s="285"/>
      <c r="C429" s="299"/>
      <c r="D429" s="299"/>
      <c r="E429" s="299"/>
      <c r="F429" s="299"/>
      <c r="G429" s="299"/>
      <c r="EQ429" s="288"/>
      <c r="ER429" s="288"/>
      <c r="ES429" s="288"/>
      <c r="ET429" s="288"/>
      <c r="EU429" s="288"/>
      <c r="EV429" s="288"/>
      <c r="EW429" s="288"/>
      <c r="EX429" s="288"/>
      <c r="EY429" s="288"/>
      <c r="EZ429" s="288"/>
      <c r="FA429" s="288"/>
      <c r="FB429" s="288"/>
      <c r="FC429" s="288"/>
      <c r="FD429" s="288"/>
    </row>
    <row r="430" spans="1:160" s="287" customFormat="1" x14ac:dyDescent="0.35">
      <c r="A430" s="285"/>
      <c r="B430" s="285"/>
      <c r="C430" s="299"/>
      <c r="D430" s="299"/>
      <c r="E430" s="299"/>
      <c r="F430" s="299"/>
      <c r="G430" s="299"/>
      <c r="EQ430" s="288"/>
      <c r="ER430" s="288"/>
      <c r="ES430" s="288"/>
      <c r="ET430" s="288"/>
      <c r="EU430" s="288"/>
      <c r="EV430" s="288"/>
      <c r="EW430" s="288"/>
      <c r="EX430" s="288"/>
      <c r="EY430" s="288"/>
      <c r="EZ430" s="288"/>
      <c r="FA430" s="288"/>
      <c r="FB430" s="288"/>
      <c r="FC430" s="288"/>
      <c r="FD430" s="288"/>
    </row>
    <row r="431" spans="1:160" s="287" customFormat="1" x14ac:dyDescent="0.35">
      <c r="A431" s="285"/>
      <c r="B431" s="285"/>
      <c r="C431" s="299"/>
      <c r="D431" s="299"/>
      <c r="E431" s="299"/>
      <c r="F431" s="299"/>
      <c r="G431" s="299"/>
      <c r="EQ431" s="288"/>
      <c r="ER431" s="288"/>
      <c r="ES431" s="288"/>
      <c r="ET431" s="288"/>
      <c r="EU431" s="288"/>
      <c r="EV431" s="288"/>
      <c r="EW431" s="288"/>
      <c r="EX431" s="288"/>
      <c r="EY431" s="288"/>
      <c r="EZ431" s="288"/>
      <c r="FA431" s="288"/>
      <c r="FB431" s="288"/>
      <c r="FC431" s="288"/>
      <c r="FD431" s="288"/>
    </row>
    <row r="432" spans="1:160" s="287" customFormat="1" x14ac:dyDescent="0.35">
      <c r="A432" s="285"/>
      <c r="B432" s="285"/>
      <c r="C432" s="299"/>
      <c r="D432" s="299"/>
      <c r="E432" s="299"/>
      <c r="F432" s="299"/>
      <c r="G432" s="299"/>
      <c r="EQ432" s="288"/>
      <c r="ER432" s="288"/>
      <c r="ES432" s="288"/>
      <c r="ET432" s="288"/>
      <c r="EU432" s="288"/>
      <c r="EV432" s="288"/>
      <c r="EW432" s="288"/>
      <c r="EX432" s="288"/>
      <c r="EY432" s="288"/>
      <c r="EZ432" s="288"/>
      <c r="FA432" s="288"/>
      <c r="FB432" s="288"/>
      <c r="FC432" s="288"/>
      <c r="FD432" s="288"/>
    </row>
    <row r="433" spans="1:160" s="287" customFormat="1" x14ac:dyDescent="0.35">
      <c r="A433" s="285"/>
      <c r="B433" s="285"/>
      <c r="C433" s="299"/>
      <c r="D433" s="299"/>
      <c r="E433" s="299"/>
      <c r="F433" s="299"/>
      <c r="G433" s="299"/>
      <c r="EQ433" s="288"/>
      <c r="ER433" s="288"/>
      <c r="ES433" s="288"/>
      <c r="ET433" s="288"/>
      <c r="EU433" s="288"/>
      <c r="EV433" s="288"/>
      <c r="EW433" s="288"/>
      <c r="EX433" s="288"/>
      <c r="EY433" s="288"/>
      <c r="EZ433" s="288"/>
      <c r="FA433" s="288"/>
      <c r="FB433" s="288"/>
      <c r="FC433" s="288"/>
      <c r="FD433" s="288"/>
    </row>
    <row r="434" spans="1:160" s="287" customFormat="1" x14ac:dyDescent="0.35">
      <c r="A434" s="285"/>
      <c r="B434" s="285"/>
      <c r="C434" s="299"/>
      <c r="D434" s="299"/>
      <c r="E434" s="299"/>
      <c r="F434" s="299"/>
      <c r="G434" s="299"/>
      <c r="EQ434" s="288"/>
      <c r="ER434" s="288"/>
      <c r="ES434" s="288"/>
      <c r="ET434" s="288"/>
      <c r="EU434" s="288"/>
      <c r="EV434" s="288"/>
      <c r="EW434" s="288"/>
      <c r="EX434" s="288"/>
      <c r="EY434" s="288"/>
      <c r="EZ434" s="288"/>
      <c r="FA434" s="288"/>
      <c r="FB434" s="288"/>
      <c r="FC434" s="288"/>
      <c r="FD434" s="288"/>
    </row>
    <row r="435" spans="1:160" s="287" customFormat="1" x14ac:dyDescent="0.35">
      <c r="A435" s="285"/>
      <c r="B435" s="285"/>
      <c r="C435" s="299"/>
      <c r="D435" s="299"/>
      <c r="E435" s="299"/>
      <c r="F435" s="299"/>
      <c r="G435" s="299"/>
      <c r="EQ435" s="288"/>
      <c r="ER435" s="288"/>
      <c r="ES435" s="288"/>
      <c r="ET435" s="288"/>
      <c r="EU435" s="288"/>
      <c r="EV435" s="288"/>
      <c r="EW435" s="288"/>
      <c r="EX435" s="288"/>
      <c r="EY435" s="288"/>
      <c r="EZ435" s="288"/>
      <c r="FA435" s="288"/>
      <c r="FB435" s="288"/>
      <c r="FC435" s="288"/>
      <c r="FD435" s="288"/>
    </row>
    <row r="436" spans="1:160" s="287" customFormat="1" x14ac:dyDescent="0.35">
      <c r="A436" s="285"/>
      <c r="B436" s="285"/>
      <c r="C436" s="299"/>
      <c r="D436" s="299"/>
      <c r="E436" s="299"/>
      <c r="F436" s="299"/>
      <c r="G436" s="299"/>
      <c r="EQ436" s="288"/>
      <c r="ER436" s="288"/>
      <c r="ES436" s="288"/>
      <c r="ET436" s="288"/>
      <c r="EU436" s="288"/>
      <c r="EV436" s="288"/>
      <c r="EW436" s="288"/>
      <c r="EX436" s="288"/>
      <c r="EY436" s="288"/>
      <c r="EZ436" s="288"/>
      <c r="FA436" s="288"/>
      <c r="FB436" s="288"/>
      <c r="FC436" s="288"/>
      <c r="FD436" s="288"/>
    </row>
    <row r="437" spans="1:160" s="287" customFormat="1" x14ac:dyDescent="0.35">
      <c r="A437" s="285"/>
      <c r="B437" s="285"/>
      <c r="C437" s="299"/>
      <c r="D437" s="299"/>
      <c r="E437" s="299"/>
      <c r="F437" s="299"/>
      <c r="G437" s="299"/>
      <c r="EQ437" s="288"/>
      <c r="ER437" s="288"/>
      <c r="ES437" s="288"/>
      <c r="ET437" s="288"/>
      <c r="EU437" s="288"/>
      <c r="EV437" s="288"/>
      <c r="EW437" s="288"/>
      <c r="EX437" s="288"/>
      <c r="EY437" s="288"/>
      <c r="EZ437" s="288"/>
      <c r="FA437" s="288"/>
      <c r="FB437" s="288"/>
      <c r="FC437" s="288"/>
      <c r="FD437" s="288"/>
    </row>
    <row r="438" spans="1:160" s="287" customFormat="1" x14ac:dyDescent="0.35">
      <c r="A438" s="285"/>
      <c r="B438" s="285"/>
      <c r="C438" s="299"/>
      <c r="D438" s="299"/>
      <c r="E438" s="299"/>
      <c r="F438" s="299"/>
      <c r="G438" s="299"/>
      <c r="EQ438" s="288"/>
      <c r="ER438" s="288"/>
      <c r="ES438" s="288"/>
      <c r="ET438" s="288"/>
      <c r="EU438" s="288"/>
      <c r="EV438" s="288"/>
      <c r="EW438" s="288"/>
      <c r="EX438" s="288"/>
      <c r="EY438" s="288"/>
      <c r="EZ438" s="288"/>
      <c r="FA438" s="288"/>
      <c r="FB438" s="288"/>
      <c r="FC438" s="288"/>
      <c r="FD438" s="288"/>
    </row>
    <row r="439" spans="1:160" s="287" customFormat="1" x14ac:dyDescent="0.35">
      <c r="A439" s="285"/>
      <c r="B439" s="285"/>
      <c r="C439" s="299"/>
      <c r="D439" s="299"/>
      <c r="E439" s="299"/>
      <c r="F439" s="299"/>
      <c r="G439" s="299"/>
      <c r="EQ439" s="288"/>
      <c r="ER439" s="288"/>
      <c r="ES439" s="288"/>
      <c r="ET439" s="288"/>
      <c r="EU439" s="288"/>
      <c r="EV439" s="288"/>
      <c r="EW439" s="288"/>
      <c r="EX439" s="288"/>
      <c r="EY439" s="288"/>
      <c r="EZ439" s="288"/>
      <c r="FA439" s="288"/>
      <c r="FB439" s="288"/>
      <c r="FC439" s="288"/>
      <c r="FD439" s="288"/>
    </row>
    <row r="440" spans="1:160" s="287" customFormat="1" x14ac:dyDescent="0.35">
      <c r="A440" s="285"/>
      <c r="B440" s="285"/>
      <c r="C440" s="299"/>
      <c r="D440" s="299"/>
      <c r="E440" s="299"/>
      <c r="F440" s="299"/>
      <c r="G440" s="299"/>
      <c r="EQ440" s="288"/>
      <c r="ER440" s="288"/>
      <c r="ES440" s="288"/>
      <c r="ET440" s="288"/>
      <c r="EU440" s="288"/>
      <c r="EV440" s="288"/>
      <c r="EW440" s="288"/>
      <c r="EX440" s="288"/>
      <c r="EY440" s="288"/>
      <c r="EZ440" s="288"/>
      <c r="FA440" s="288"/>
      <c r="FB440" s="288"/>
      <c r="FC440" s="288"/>
      <c r="FD440" s="288"/>
    </row>
    <row r="441" spans="1:160" s="287" customFormat="1" x14ac:dyDescent="0.35">
      <c r="A441" s="285"/>
      <c r="B441" s="285"/>
      <c r="C441" s="299"/>
      <c r="D441" s="299"/>
      <c r="E441" s="299"/>
      <c r="F441" s="299"/>
      <c r="G441" s="299"/>
      <c r="EQ441" s="288"/>
      <c r="ER441" s="288"/>
      <c r="ES441" s="288"/>
      <c r="ET441" s="288"/>
      <c r="EU441" s="288"/>
      <c r="EV441" s="288"/>
      <c r="EW441" s="288"/>
      <c r="EX441" s="288"/>
      <c r="EY441" s="288"/>
      <c r="EZ441" s="288"/>
      <c r="FA441" s="288"/>
      <c r="FB441" s="288"/>
      <c r="FC441" s="288"/>
      <c r="FD441" s="288"/>
    </row>
    <row r="442" spans="1:160" s="287" customFormat="1" x14ac:dyDescent="0.35">
      <c r="A442" s="285"/>
      <c r="B442" s="285"/>
      <c r="C442" s="299"/>
      <c r="D442" s="299"/>
      <c r="E442" s="299"/>
      <c r="F442" s="299"/>
      <c r="G442" s="299"/>
      <c r="EQ442" s="288"/>
      <c r="ER442" s="288"/>
      <c r="ES442" s="288"/>
      <c r="ET442" s="288"/>
      <c r="EU442" s="288"/>
      <c r="EV442" s="288"/>
      <c r="EW442" s="288"/>
      <c r="EX442" s="288"/>
      <c r="EY442" s="288"/>
      <c r="EZ442" s="288"/>
      <c r="FA442" s="288"/>
      <c r="FB442" s="288"/>
      <c r="FC442" s="288"/>
      <c r="FD442" s="288"/>
    </row>
    <row r="443" spans="1:160" s="287" customFormat="1" x14ac:dyDescent="0.35">
      <c r="A443" s="285"/>
      <c r="B443" s="285"/>
      <c r="C443" s="299"/>
      <c r="D443" s="299"/>
      <c r="E443" s="299"/>
      <c r="F443" s="299"/>
      <c r="G443" s="299"/>
      <c r="EQ443" s="288"/>
      <c r="ER443" s="288"/>
      <c r="ES443" s="288"/>
      <c r="ET443" s="288"/>
      <c r="EU443" s="288"/>
      <c r="EV443" s="288"/>
      <c r="EW443" s="288"/>
      <c r="EX443" s="288"/>
      <c r="EY443" s="288"/>
      <c r="EZ443" s="288"/>
      <c r="FA443" s="288"/>
      <c r="FB443" s="288"/>
      <c r="FC443" s="288"/>
      <c r="FD443" s="288"/>
    </row>
    <row r="444" spans="1:160" s="287" customFormat="1" x14ac:dyDescent="0.35">
      <c r="A444" s="285"/>
      <c r="B444" s="285"/>
      <c r="C444" s="299"/>
      <c r="D444" s="299"/>
      <c r="E444" s="299"/>
      <c r="F444" s="299"/>
      <c r="G444" s="299"/>
      <c r="EQ444" s="288"/>
      <c r="ER444" s="288"/>
      <c r="ES444" s="288"/>
      <c r="ET444" s="288"/>
      <c r="EU444" s="288"/>
      <c r="EV444" s="288"/>
      <c r="EW444" s="288"/>
      <c r="EX444" s="288"/>
      <c r="EY444" s="288"/>
      <c r="EZ444" s="288"/>
      <c r="FA444" s="288"/>
      <c r="FB444" s="288"/>
      <c r="FC444" s="288"/>
      <c r="FD444" s="288"/>
    </row>
    <row r="445" spans="1:160" s="287" customFormat="1" x14ac:dyDescent="0.35">
      <c r="A445" s="285"/>
      <c r="B445" s="285"/>
      <c r="C445" s="299"/>
      <c r="D445" s="299"/>
      <c r="E445" s="299"/>
      <c r="F445" s="299"/>
      <c r="G445" s="299"/>
      <c r="EQ445" s="288"/>
      <c r="ER445" s="288"/>
      <c r="ES445" s="288"/>
      <c r="ET445" s="288"/>
      <c r="EU445" s="288"/>
      <c r="EV445" s="288"/>
      <c r="EW445" s="288"/>
      <c r="EX445" s="288"/>
      <c r="EY445" s="288"/>
      <c r="EZ445" s="288"/>
      <c r="FA445" s="288"/>
      <c r="FB445" s="288"/>
      <c r="FC445" s="288"/>
      <c r="FD445" s="288"/>
    </row>
    <row r="446" spans="1:160" s="287" customFormat="1" x14ac:dyDescent="0.35">
      <c r="A446" s="285"/>
      <c r="B446" s="285"/>
      <c r="C446" s="299"/>
      <c r="D446" s="299"/>
      <c r="E446" s="299"/>
      <c r="F446" s="299"/>
      <c r="G446" s="299"/>
      <c r="EQ446" s="288"/>
      <c r="ER446" s="288"/>
      <c r="ES446" s="288"/>
      <c r="ET446" s="288"/>
      <c r="EU446" s="288"/>
      <c r="EV446" s="288"/>
      <c r="EW446" s="288"/>
      <c r="EX446" s="288"/>
      <c r="EY446" s="288"/>
      <c r="EZ446" s="288"/>
      <c r="FA446" s="288"/>
      <c r="FB446" s="288"/>
      <c r="FC446" s="288"/>
      <c r="FD446" s="288"/>
    </row>
    <row r="447" spans="1:160" s="287" customFormat="1" x14ac:dyDescent="0.35">
      <c r="A447" s="285"/>
      <c r="B447" s="285"/>
      <c r="C447" s="299"/>
      <c r="D447" s="299"/>
      <c r="E447" s="299"/>
      <c r="F447" s="299"/>
      <c r="G447" s="299"/>
      <c r="EQ447" s="288"/>
      <c r="ER447" s="288"/>
      <c r="ES447" s="288"/>
      <c r="ET447" s="288"/>
      <c r="EU447" s="288"/>
      <c r="EV447" s="288"/>
      <c r="EW447" s="288"/>
      <c r="EX447" s="288"/>
      <c r="EY447" s="288"/>
      <c r="EZ447" s="288"/>
      <c r="FA447" s="288"/>
      <c r="FB447" s="288"/>
      <c r="FC447" s="288"/>
      <c r="FD447" s="288"/>
    </row>
    <row r="448" spans="1:160" s="287" customFormat="1" x14ac:dyDescent="0.35">
      <c r="A448" s="285"/>
      <c r="B448" s="285"/>
      <c r="C448" s="299"/>
      <c r="D448" s="299"/>
      <c r="E448" s="299"/>
      <c r="F448" s="299"/>
      <c r="G448" s="299"/>
      <c r="EQ448" s="288"/>
      <c r="ER448" s="288"/>
      <c r="ES448" s="288"/>
      <c r="ET448" s="288"/>
      <c r="EU448" s="288"/>
      <c r="EV448" s="288"/>
      <c r="EW448" s="288"/>
      <c r="EX448" s="288"/>
      <c r="EY448" s="288"/>
      <c r="EZ448" s="288"/>
      <c r="FA448" s="288"/>
      <c r="FB448" s="288"/>
      <c r="FC448" s="288"/>
      <c r="FD448" s="288"/>
    </row>
    <row r="449" spans="1:160" s="287" customFormat="1" x14ac:dyDescent="0.35">
      <c r="A449" s="285"/>
      <c r="B449" s="285"/>
      <c r="C449" s="299"/>
      <c r="D449" s="299"/>
      <c r="E449" s="299"/>
      <c r="F449" s="299"/>
      <c r="G449" s="299"/>
      <c r="EQ449" s="288"/>
      <c r="ER449" s="288"/>
      <c r="ES449" s="288"/>
      <c r="ET449" s="288"/>
      <c r="EU449" s="288"/>
      <c r="EV449" s="288"/>
      <c r="EW449" s="288"/>
      <c r="EX449" s="288"/>
      <c r="EY449" s="288"/>
      <c r="EZ449" s="288"/>
      <c r="FA449" s="288"/>
      <c r="FB449" s="288"/>
      <c r="FC449" s="288"/>
      <c r="FD449" s="288"/>
    </row>
    <row r="450" spans="1:160" s="287" customFormat="1" x14ac:dyDescent="0.35">
      <c r="A450" s="285"/>
      <c r="B450" s="285"/>
      <c r="C450" s="299"/>
      <c r="D450" s="299"/>
      <c r="E450" s="299"/>
      <c r="F450" s="299"/>
      <c r="G450" s="299"/>
      <c r="EQ450" s="288"/>
      <c r="ER450" s="288"/>
      <c r="ES450" s="288"/>
      <c r="ET450" s="288"/>
      <c r="EU450" s="288"/>
      <c r="EV450" s="288"/>
      <c r="EW450" s="288"/>
      <c r="EX450" s="288"/>
      <c r="EY450" s="288"/>
      <c r="EZ450" s="288"/>
      <c r="FA450" s="288"/>
      <c r="FB450" s="288"/>
      <c r="FC450" s="288"/>
      <c r="FD450" s="288"/>
    </row>
    <row r="451" spans="1:160" s="287" customFormat="1" x14ac:dyDescent="0.35">
      <c r="A451" s="285"/>
      <c r="B451" s="285"/>
      <c r="C451" s="299"/>
      <c r="D451" s="299"/>
      <c r="E451" s="299"/>
      <c r="F451" s="299"/>
      <c r="G451" s="299"/>
      <c r="EQ451" s="288"/>
      <c r="ER451" s="288"/>
      <c r="ES451" s="288"/>
      <c r="ET451" s="288"/>
      <c r="EU451" s="288"/>
      <c r="EV451" s="288"/>
      <c r="EW451" s="288"/>
      <c r="EX451" s="288"/>
      <c r="EY451" s="288"/>
      <c r="EZ451" s="288"/>
      <c r="FA451" s="288"/>
      <c r="FB451" s="288"/>
      <c r="FC451" s="288"/>
      <c r="FD451" s="288"/>
    </row>
    <row r="452" spans="1:160" s="287" customFormat="1" x14ac:dyDescent="0.35">
      <c r="A452" s="285"/>
      <c r="B452" s="285"/>
      <c r="C452" s="299"/>
      <c r="D452" s="299"/>
      <c r="E452" s="299"/>
      <c r="F452" s="299"/>
      <c r="G452" s="299"/>
      <c r="EQ452" s="288"/>
      <c r="ER452" s="288"/>
      <c r="ES452" s="288"/>
      <c r="ET452" s="288"/>
      <c r="EU452" s="288"/>
      <c r="EV452" s="288"/>
      <c r="EW452" s="288"/>
      <c r="EX452" s="288"/>
      <c r="EY452" s="288"/>
      <c r="EZ452" s="288"/>
      <c r="FA452" s="288"/>
      <c r="FB452" s="288"/>
      <c r="FC452" s="288"/>
      <c r="FD452" s="288"/>
    </row>
    <row r="453" spans="1:160" s="287" customFormat="1" x14ac:dyDescent="0.35">
      <c r="A453" s="285"/>
      <c r="B453" s="285"/>
      <c r="C453" s="299"/>
      <c r="D453" s="299"/>
      <c r="E453" s="299"/>
      <c r="F453" s="299"/>
      <c r="G453" s="299"/>
      <c r="EQ453" s="288"/>
      <c r="ER453" s="288"/>
      <c r="ES453" s="288"/>
      <c r="ET453" s="288"/>
      <c r="EU453" s="288"/>
      <c r="EV453" s="288"/>
      <c r="EW453" s="288"/>
      <c r="EX453" s="288"/>
      <c r="EY453" s="288"/>
      <c r="EZ453" s="288"/>
      <c r="FA453" s="288"/>
      <c r="FB453" s="288"/>
      <c r="FC453" s="288"/>
      <c r="FD453" s="288"/>
    </row>
    <row r="454" spans="1:160" s="287" customFormat="1" x14ac:dyDescent="0.35">
      <c r="A454" s="285"/>
      <c r="B454" s="285"/>
      <c r="C454" s="299"/>
      <c r="D454" s="299"/>
      <c r="E454" s="299"/>
      <c r="F454" s="299"/>
      <c r="G454" s="299"/>
      <c r="EQ454" s="288"/>
      <c r="ER454" s="288"/>
      <c r="ES454" s="288"/>
      <c r="ET454" s="288"/>
      <c r="EU454" s="288"/>
      <c r="EV454" s="288"/>
      <c r="EW454" s="288"/>
      <c r="EX454" s="288"/>
      <c r="EY454" s="288"/>
      <c r="EZ454" s="288"/>
      <c r="FA454" s="288"/>
      <c r="FB454" s="288"/>
      <c r="FC454" s="288"/>
      <c r="FD454" s="288"/>
    </row>
    <row r="455" spans="1:160" s="287" customFormat="1" x14ac:dyDescent="0.35">
      <c r="A455" s="285"/>
      <c r="B455" s="285"/>
      <c r="C455" s="299"/>
      <c r="D455" s="299"/>
      <c r="E455" s="299"/>
      <c r="F455" s="299"/>
      <c r="G455" s="299"/>
      <c r="EQ455" s="288"/>
      <c r="ER455" s="288"/>
      <c r="ES455" s="288"/>
      <c r="ET455" s="288"/>
      <c r="EU455" s="288"/>
      <c r="EV455" s="288"/>
      <c r="EW455" s="288"/>
      <c r="EX455" s="288"/>
      <c r="EY455" s="288"/>
      <c r="EZ455" s="288"/>
      <c r="FA455" s="288"/>
      <c r="FB455" s="288"/>
      <c r="FC455" s="288"/>
      <c r="FD455" s="288"/>
    </row>
    <row r="456" spans="1:160" s="287" customFormat="1" x14ac:dyDescent="0.35">
      <c r="A456" s="285"/>
      <c r="B456" s="285"/>
      <c r="C456" s="299"/>
      <c r="D456" s="299"/>
      <c r="E456" s="299"/>
      <c r="F456" s="299"/>
      <c r="G456" s="299"/>
      <c r="EQ456" s="288"/>
      <c r="ER456" s="288"/>
      <c r="ES456" s="288"/>
      <c r="ET456" s="288"/>
      <c r="EU456" s="288"/>
      <c r="EV456" s="288"/>
      <c r="EW456" s="288"/>
      <c r="EX456" s="288"/>
      <c r="EY456" s="288"/>
      <c r="EZ456" s="288"/>
      <c r="FA456" s="288"/>
      <c r="FB456" s="288"/>
      <c r="FC456" s="288"/>
      <c r="FD456" s="288"/>
    </row>
    <row r="457" spans="1:160" s="287" customFormat="1" x14ac:dyDescent="0.35">
      <c r="A457" s="285"/>
      <c r="B457" s="285"/>
      <c r="C457" s="299"/>
      <c r="D457" s="299"/>
      <c r="E457" s="299"/>
      <c r="F457" s="299"/>
      <c r="G457" s="299"/>
      <c r="EQ457" s="288"/>
      <c r="ER457" s="288"/>
      <c r="ES457" s="288"/>
      <c r="ET457" s="288"/>
      <c r="EU457" s="288"/>
      <c r="EV457" s="288"/>
      <c r="EW457" s="288"/>
      <c r="EX457" s="288"/>
      <c r="EY457" s="288"/>
      <c r="EZ457" s="288"/>
      <c r="FA457" s="288"/>
      <c r="FB457" s="288"/>
      <c r="FC457" s="288"/>
      <c r="FD457" s="288"/>
    </row>
    <row r="458" spans="1:160" s="287" customFormat="1" x14ac:dyDescent="0.35">
      <c r="A458" s="285"/>
      <c r="B458" s="285"/>
      <c r="C458" s="299"/>
      <c r="D458" s="299"/>
      <c r="E458" s="299"/>
      <c r="F458" s="299"/>
      <c r="G458" s="299"/>
      <c r="EQ458" s="288"/>
      <c r="ER458" s="288"/>
      <c r="ES458" s="288"/>
      <c r="ET458" s="288"/>
      <c r="EU458" s="288"/>
      <c r="EV458" s="288"/>
      <c r="EW458" s="288"/>
      <c r="EX458" s="288"/>
      <c r="EY458" s="288"/>
      <c r="EZ458" s="288"/>
      <c r="FA458" s="288"/>
      <c r="FB458" s="288"/>
      <c r="FC458" s="288"/>
      <c r="FD458" s="288"/>
    </row>
    <row r="459" spans="1:160" s="287" customFormat="1" x14ac:dyDescent="0.35">
      <c r="A459" s="285"/>
      <c r="B459" s="285"/>
      <c r="C459" s="299"/>
      <c r="D459" s="299"/>
      <c r="E459" s="299"/>
      <c r="F459" s="299"/>
      <c r="G459" s="299"/>
      <c r="EQ459" s="288"/>
      <c r="ER459" s="288"/>
      <c r="ES459" s="288"/>
      <c r="ET459" s="288"/>
      <c r="EU459" s="288"/>
      <c r="EV459" s="288"/>
      <c r="EW459" s="288"/>
      <c r="EX459" s="288"/>
      <c r="EY459" s="288"/>
      <c r="EZ459" s="288"/>
      <c r="FA459" s="288"/>
      <c r="FB459" s="288"/>
      <c r="FC459" s="288"/>
      <c r="FD459" s="288"/>
    </row>
    <row r="460" spans="1:160" s="287" customFormat="1" x14ac:dyDescent="0.35">
      <c r="A460" s="285"/>
      <c r="B460" s="285"/>
      <c r="C460" s="299"/>
      <c r="D460" s="299"/>
      <c r="E460" s="299"/>
      <c r="F460" s="299"/>
      <c r="G460" s="299"/>
      <c r="EQ460" s="288"/>
      <c r="ER460" s="288"/>
      <c r="ES460" s="288"/>
      <c r="ET460" s="288"/>
      <c r="EU460" s="288"/>
      <c r="EV460" s="288"/>
      <c r="EW460" s="288"/>
      <c r="EX460" s="288"/>
      <c r="EY460" s="288"/>
      <c r="EZ460" s="288"/>
      <c r="FA460" s="288"/>
      <c r="FB460" s="288"/>
      <c r="FC460" s="288"/>
      <c r="FD460" s="288"/>
    </row>
    <row r="461" spans="1:160" s="287" customFormat="1" x14ac:dyDescent="0.35">
      <c r="A461" s="285"/>
      <c r="B461" s="285"/>
      <c r="C461" s="299"/>
      <c r="D461" s="299"/>
      <c r="E461" s="299"/>
      <c r="F461" s="299"/>
      <c r="G461" s="299"/>
      <c r="EQ461" s="288"/>
      <c r="ER461" s="288"/>
      <c r="ES461" s="288"/>
      <c r="ET461" s="288"/>
      <c r="EU461" s="288"/>
      <c r="EV461" s="288"/>
      <c r="EW461" s="288"/>
      <c r="EX461" s="288"/>
      <c r="EY461" s="288"/>
      <c r="EZ461" s="288"/>
      <c r="FA461" s="288"/>
      <c r="FB461" s="288"/>
      <c r="FC461" s="288"/>
      <c r="FD461" s="288"/>
    </row>
    <row r="462" spans="1:160" s="287" customFormat="1" x14ac:dyDescent="0.35">
      <c r="A462" s="285"/>
      <c r="B462" s="285"/>
      <c r="C462" s="299"/>
      <c r="D462" s="299"/>
      <c r="E462" s="299"/>
      <c r="F462" s="299"/>
      <c r="G462" s="299"/>
      <c r="EQ462" s="288"/>
      <c r="ER462" s="288"/>
      <c r="ES462" s="288"/>
      <c r="ET462" s="288"/>
      <c r="EU462" s="288"/>
      <c r="EV462" s="288"/>
      <c r="EW462" s="288"/>
      <c r="EX462" s="288"/>
      <c r="EY462" s="288"/>
      <c r="EZ462" s="288"/>
      <c r="FA462" s="288"/>
      <c r="FB462" s="288"/>
      <c r="FC462" s="288"/>
      <c r="FD462" s="288"/>
    </row>
    <row r="463" spans="1:160" s="287" customFormat="1" x14ac:dyDescent="0.35">
      <c r="A463" s="285"/>
      <c r="B463" s="285"/>
      <c r="C463" s="299"/>
      <c r="D463" s="299"/>
      <c r="E463" s="299"/>
      <c r="F463" s="299"/>
      <c r="G463" s="299"/>
      <c r="EQ463" s="288"/>
      <c r="ER463" s="288"/>
      <c r="ES463" s="288"/>
      <c r="ET463" s="288"/>
      <c r="EU463" s="288"/>
      <c r="EV463" s="288"/>
      <c r="EW463" s="288"/>
      <c r="EX463" s="288"/>
      <c r="EY463" s="288"/>
      <c r="EZ463" s="288"/>
      <c r="FA463" s="288"/>
      <c r="FB463" s="288"/>
      <c r="FC463" s="288"/>
      <c r="FD463" s="288"/>
    </row>
    <row r="464" spans="1:160" s="287" customFormat="1" x14ac:dyDescent="0.35">
      <c r="A464" s="285"/>
      <c r="B464" s="285"/>
      <c r="C464" s="299"/>
      <c r="D464" s="299"/>
      <c r="E464" s="299"/>
      <c r="F464" s="299"/>
      <c r="G464" s="299"/>
      <c r="EQ464" s="288"/>
      <c r="ER464" s="288"/>
      <c r="ES464" s="288"/>
      <c r="ET464" s="288"/>
      <c r="EU464" s="288"/>
      <c r="EV464" s="288"/>
      <c r="EW464" s="288"/>
      <c r="EX464" s="288"/>
      <c r="EY464" s="288"/>
      <c r="EZ464" s="288"/>
      <c r="FA464" s="288"/>
      <c r="FB464" s="288"/>
      <c r="FC464" s="288"/>
      <c r="FD464" s="288"/>
    </row>
    <row r="465" spans="1:160" s="287" customFormat="1" x14ac:dyDescent="0.35">
      <c r="A465" s="285"/>
      <c r="B465" s="285"/>
      <c r="C465" s="299"/>
      <c r="D465" s="299"/>
      <c r="E465" s="299"/>
      <c r="F465" s="299"/>
      <c r="G465" s="299"/>
      <c r="EQ465" s="288"/>
      <c r="ER465" s="288"/>
      <c r="ES465" s="288"/>
      <c r="ET465" s="288"/>
      <c r="EU465" s="288"/>
      <c r="EV465" s="288"/>
      <c r="EW465" s="288"/>
      <c r="EX465" s="288"/>
      <c r="EY465" s="288"/>
      <c r="EZ465" s="288"/>
      <c r="FA465" s="288"/>
      <c r="FB465" s="288"/>
      <c r="FC465" s="288"/>
      <c r="FD465" s="288"/>
    </row>
    <row r="466" spans="1:160" s="287" customFormat="1" x14ac:dyDescent="0.35">
      <c r="A466" s="285"/>
      <c r="B466" s="285"/>
      <c r="C466" s="299"/>
      <c r="D466" s="299"/>
      <c r="E466" s="299"/>
      <c r="F466" s="299"/>
      <c r="G466" s="299"/>
      <c r="EQ466" s="288"/>
      <c r="ER466" s="288"/>
      <c r="ES466" s="288"/>
      <c r="ET466" s="288"/>
      <c r="EU466" s="288"/>
      <c r="EV466" s="288"/>
      <c r="EW466" s="288"/>
      <c r="EX466" s="288"/>
      <c r="EY466" s="288"/>
      <c r="EZ466" s="288"/>
      <c r="FA466" s="288"/>
      <c r="FB466" s="288"/>
      <c r="FC466" s="288"/>
      <c r="FD466" s="288"/>
    </row>
    <row r="467" spans="1:160" s="287" customFormat="1" x14ac:dyDescent="0.35">
      <c r="A467" s="285"/>
      <c r="B467" s="285"/>
      <c r="C467" s="299"/>
      <c r="D467" s="299"/>
      <c r="E467" s="299"/>
      <c r="F467" s="299"/>
      <c r="G467" s="299"/>
      <c r="EQ467" s="288"/>
      <c r="ER467" s="288"/>
      <c r="ES467" s="288"/>
      <c r="ET467" s="288"/>
      <c r="EU467" s="288"/>
      <c r="EV467" s="288"/>
      <c r="EW467" s="288"/>
      <c r="EX467" s="288"/>
      <c r="EY467" s="288"/>
      <c r="EZ467" s="288"/>
      <c r="FA467" s="288"/>
      <c r="FB467" s="288"/>
      <c r="FC467" s="288"/>
      <c r="FD467" s="288"/>
    </row>
    <row r="468" spans="1:160" s="287" customFormat="1" x14ac:dyDescent="0.35">
      <c r="A468" s="285"/>
      <c r="B468" s="285"/>
      <c r="C468" s="299"/>
      <c r="D468" s="299"/>
      <c r="E468" s="299"/>
      <c r="F468" s="299"/>
      <c r="G468" s="299"/>
      <c r="EQ468" s="288"/>
      <c r="ER468" s="288"/>
      <c r="ES468" s="288"/>
      <c r="ET468" s="288"/>
      <c r="EU468" s="288"/>
      <c r="EV468" s="288"/>
      <c r="EW468" s="288"/>
      <c r="EX468" s="288"/>
      <c r="EY468" s="288"/>
      <c r="EZ468" s="288"/>
      <c r="FA468" s="288"/>
      <c r="FB468" s="288"/>
      <c r="FC468" s="288"/>
      <c r="FD468" s="288"/>
    </row>
    <row r="469" spans="1:160" s="287" customFormat="1" x14ac:dyDescent="0.35">
      <c r="A469" s="285"/>
      <c r="B469" s="285"/>
      <c r="C469" s="299"/>
      <c r="D469" s="299"/>
      <c r="E469" s="299"/>
      <c r="F469" s="299"/>
      <c r="G469" s="299"/>
      <c r="EQ469" s="288"/>
      <c r="ER469" s="288"/>
      <c r="ES469" s="288"/>
      <c r="ET469" s="288"/>
      <c r="EU469" s="288"/>
      <c r="EV469" s="288"/>
      <c r="EW469" s="288"/>
      <c r="EX469" s="288"/>
      <c r="EY469" s="288"/>
      <c r="EZ469" s="288"/>
      <c r="FA469" s="288"/>
      <c r="FB469" s="288"/>
      <c r="FC469" s="288"/>
      <c r="FD469" s="288"/>
    </row>
    <row r="470" spans="1:160" s="287" customFormat="1" x14ac:dyDescent="0.35">
      <c r="A470" s="285"/>
      <c r="B470" s="285"/>
      <c r="C470" s="299"/>
      <c r="D470" s="299"/>
      <c r="E470" s="299"/>
      <c r="F470" s="299"/>
      <c r="G470" s="299"/>
      <c r="EQ470" s="288"/>
      <c r="ER470" s="288"/>
      <c r="ES470" s="288"/>
      <c r="ET470" s="288"/>
      <c r="EU470" s="288"/>
      <c r="EV470" s="288"/>
      <c r="EW470" s="288"/>
      <c r="EX470" s="288"/>
      <c r="EY470" s="288"/>
      <c r="EZ470" s="288"/>
      <c r="FA470" s="288"/>
      <c r="FB470" s="288"/>
      <c r="FC470" s="288"/>
      <c r="FD470" s="288"/>
    </row>
    <row r="471" spans="1:160" s="287" customFormat="1" x14ac:dyDescent="0.35">
      <c r="A471" s="285"/>
      <c r="B471" s="285"/>
      <c r="C471" s="299"/>
      <c r="D471" s="299"/>
      <c r="E471" s="299"/>
      <c r="F471" s="299"/>
      <c r="G471" s="299"/>
      <c r="EQ471" s="288"/>
      <c r="ER471" s="288"/>
      <c r="ES471" s="288"/>
      <c r="ET471" s="288"/>
      <c r="EU471" s="288"/>
      <c r="EV471" s="288"/>
      <c r="EW471" s="288"/>
      <c r="EX471" s="288"/>
      <c r="EY471" s="288"/>
      <c r="EZ471" s="288"/>
      <c r="FA471" s="288"/>
      <c r="FB471" s="288"/>
      <c r="FC471" s="288"/>
      <c r="FD471" s="288"/>
    </row>
    <row r="472" spans="1:160" s="287" customFormat="1" x14ac:dyDescent="0.35">
      <c r="A472" s="285"/>
      <c r="B472" s="285"/>
      <c r="C472" s="299"/>
      <c r="D472" s="299"/>
      <c r="E472" s="299"/>
      <c r="F472" s="299"/>
      <c r="G472" s="299"/>
      <c r="EQ472" s="288"/>
      <c r="ER472" s="288"/>
      <c r="ES472" s="288"/>
      <c r="ET472" s="288"/>
      <c r="EU472" s="288"/>
      <c r="EV472" s="288"/>
      <c r="EW472" s="288"/>
      <c r="EX472" s="288"/>
      <c r="EY472" s="288"/>
      <c r="EZ472" s="288"/>
      <c r="FA472" s="288"/>
      <c r="FB472" s="288"/>
      <c r="FC472" s="288"/>
      <c r="FD472" s="288"/>
    </row>
    <row r="473" spans="1:160" s="287" customFormat="1" x14ac:dyDescent="0.35">
      <c r="A473" s="285"/>
      <c r="B473" s="285"/>
      <c r="C473" s="299"/>
      <c r="D473" s="299"/>
      <c r="E473" s="299"/>
      <c r="F473" s="299"/>
      <c r="G473" s="299"/>
      <c r="EQ473" s="288"/>
      <c r="ER473" s="288"/>
      <c r="ES473" s="288"/>
      <c r="ET473" s="288"/>
      <c r="EU473" s="288"/>
      <c r="EV473" s="288"/>
      <c r="EW473" s="288"/>
      <c r="EX473" s="288"/>
      <c r="EY473" s="288"/>
      <c r="EZ473" s="288"/>
      <c r="FA473" s="288"/>
      <c r="FB473" s="288"/>
      <c r="FC473" s="288"/>
      <c r="FD473" s="288"/>
    </row>
    <row r="474" spans="1:160" s="287" customFormat="1" x14ac:dyDescent="0.35">
      <c r="A474" s="285"/>
      <c r="B474" s="285"/>
      <c r="C474" s="299"/>
      <c r="D474" s="299"/>
      <c r="E474" s="299"/>
      <c r="F474" s="299"/>
      <c r="G474" s="299"/>
      <c r="EQ474" s="288"/>
      <c r="ER474" s="288"/>
      <c r="ES474" s="288"/>
      <c r="ET474" s="288"/>
      <c r="EU474" s="288"/>
      <c r="EV474" s="288"/>
      <c r="EW474" s="288"/>
      <c r="EX474" s="288"/>
      <c r="EY474" s="288"/>
      <c r="EZ474" s="288"/>
      <c r="FA474" s="288"/>
      <c r="FB474" s="288"/>
      <c r="FC474" s="288"/>
      <c r="FD474" s="288"/>
    </row>
    <row r="475" spans="1:160" s="287" customFormat="1" x14ac:dyDescent="0.35">
      <c r="A475" s="285"/>
      <c r="B475" s="285"/>
      <c r="C475" s="299"/>
      <c r="D475" s="299"/>
      <c r="E475" s="299"/>
      <c r="F475" s="299"/>
      <c r="G475" s="299"/>
      <c r="EQ475" s="288"/>
      <c r="ER475" s="288"/>
      <c r="ES475" s="288"/>
      <c r="ET475" s="288"/>
      <c r="EU475" s="288"/>
      <c r="EV475" s="288"/>
      <c r="EW475" s="288"/>
      <c r="EX475" s="288"/>
      <c r="EY475" s="288"/>
      <c r="EZ475" s="288"/>
      <c r="FA475" s="288"/>
      <c r="FB475" s="288"/>
      <c r="FC475" s="288"/>
      <c r="FD475" s="288"/>
    </row>
    <row r="476" spans="1:160" s="287" customFormat="1" x14ac:dyDescent="0.35">
      <c r="A476" s="285"/>
      <c r="B476" s="285"/>
      <c r="C476" s="299"/>
      <c r="D476" s="299"/>
      <c r="E476" s="299"/>
      <c r="F476" s="299"/>
      <c r="G476" s="299"/>
      <c r="EQ476" s="288"/>
      <c r="ER476" s="288"/>
      <c r="ES476" s="288"/>
      <c r="ET476" s="288"/>
      <c r="EU476" s="288"/>
      <c r="EV476" s="288"/>
      <c r="EW476" s="288"/>
      <c r="EX476" s="288"/>
      <c r="EY476" s="288"/>
      <c r="EZ476" s="288"/>
      <c r="FA476" s="288"/>
      <c r="FB476" s="288"/>
      <c r="FC476" s="288"/>
      <c r="FD476" s="288"/>
    </row>
    <row r="477" spans="1:160" s="287" customFormat="1" x14ac:dyDescent="0.35">
      <c r="A477" s="285"/>
      <c r="B477" s="285"/>
      <c r="C477" s="299"/>
      <c r="D477" s="299"/>
      <c r="E477" s="299"/>
      <c r="F477" s="299"/>
      <c r="G477" s="299"/>
      <c r="EQ477" s="288"/>
      <c r="ER477" s="288"/>
      <c r="ES477" s="288"/>
      <c r="ET477" s="288"/>
      <c r="EU477" s="288"/>
      <c r="EV477" s="288"/>
      <c r="EW477" s="288"/>
      <c r="EX477" s="288"/>
      <c r="EY477" s="288"/>
      <c r="EZ477" s="288"/>
      <c r="FA477" s="288"/>
      <c r="FB477" s="288"/>
      <c r="FC477" s="288"/>
      <c r="FD477" s="288"/>
    </row>
    <row r="478" spans="1:160" s="287" customFormat="1" x14ac:dyDescent="0.35">
      <c r="A478" s="285"/>
      <c r="B478" s="285"/>
      <c r="C478" s="299"/>
      <c r="D478" s="299"/>
      <c r="E478" s="299"/>
      <c r="F478" s="299"/>
      <c r="G478" s="299"/>
      <c r="EQ478" s="288"/>
      <c r="ER478" s="288"/>
      <c r="ES478" s="288"/>
      <c r="ET478" s="288"/>
      <c r="EU478" s="288"/>
      <c r="EV478" s="288"/>
      <c r="EW478" s="288"/>
      <c r="EX478" s="288"/>
      <c r="EY478" s="288"/>
      <c r="EZ478" s="288"/>
      <c r="FA478" s="288"/>
      <c r="FB478" s="288"/>
      <c r="FC478" s="288"/>
      <c r="FD478" s="288"/>
    </row>
    <row r="479" spans="1:160" s="287" customFormat="1" x14ac:dyDescent="0.35">
      <c r="A479" s="285"/>
      <c r="B479" s="285"/>
      <c r="C479" s="299"/>
      <c r="D479" s="299"/>
      <c r="E479" s="299"/>
      <c r="F479" s="299"/>
      <c r="G479" s="299"/>
      <c r="EQ479" s="288"/>
      <c r="ER479" s="288"/>
      <c r="ES479" s="288"/>
      <c r="ET479" s="288"/>
      <c r="EU479" s="288"/>
      <c r="EV479" s="288"/>
      <c r="EW479" s="288"/>
      <c r="EX479" s="288"/>
      <c r="EY479" s="288"/>
      <c r="EZ479" s="288"/>
      <c r="FA479" s="288"/>
      <c r="FB479" s="288"/>
      <c r="FC479" s="288"/>
      <c r="FD479" s="288"/>
    </row>
    <row r="480" spans="1:160" s="287" customFormat="1" x14ac:dyDescent="0.35">
      <c r="A480" s="285"/>
      <c r="B480" s="285"/>
      <c r="C480" s="299"/>
      <c r="D480" s="299"/>
      <c r="E480" s="299"/>
      <c r="F480" s="299"/>
      <c r="G480" s="299"/>
      <c r="EQ480" s="288"/>
      <c r="ER480" s="288"/>
      <c r="ES480" s="288"/>
      <c r="ET480" s="288"/>
      <c r="EU480" s="288"/>
      <c r="EV480" s="288"/>
      <c r="EW480" s="288"/>
      <c r="EX480" s="288"/>
      <c r="EY480" s="288"/>
      <c r="EZ480" s="288"/>
      <c r="FA480" s="288"/>
      <c r="FB480" s="288"/>
      <c r="FC480" s="288"/>
      <c r="FD480" s="288"/>
    </row>
    <row r="481" spans="1:160" s="287" customFormat="1" x14ac:dyDescent="0.35">
      <c r="A481" s="285"/>
      <c r="B481" s="285"/>
      <c r="C481" s="299"/>
      <c r="D481" s="299"/>
      <c r="E481" s="299"/>
      <c r="F481" s="299"/>
      <c r="G481" s="299"/>
      <c r="EQ481" s="288"/>
      <c r="ER481" s="288"/>
      <c r="ES481" s="288"/>
      <c r="ET481" s="288"/>
      <c r="EU481" s="288"/>
      <c r="EV481" s="288"/>
      <c r="EW481" s="288"/>
      <c r="EX481" s="288"/>
      <c r="EY481" s="288"/>
      <c r="EZ481" s="288"/>
      <c r="FA481" s="288"/>
      <c r="FB481" s="288"/>
      <c r="FC481" s="288"/>
      <c r="FD481" s="288"/>
    </row>
    <row r="482" spans="1:160" s="287" customFormat="1" x14ac:dyDescent="0.35">
      <c r="A482" s="285"/>
      <c r="B482" s="285"/>
      <c r="C482" s="299"/>
      <c r="D482" s="299"/>
      <c r="E482" s="299"/>
      <c r="F482" s="299"/>
      <c r="G482" s="299"/>
      <c r="EQ482" s="288"/>
      <c r="ER482" s="288"/>
      <c r="ES482" s="288"/>
      <c r="ET482" s="288"/>
      <c r="EU482" s="288"/>
      <c r="EV482" s="288"/>
      <c r="EW482" s="288"/>
      <c r="EX482" s="288"/>
      <c r="EY482" s="288"/>
      <c r="EZ482" s="288"/>
      <c r="FA482" s="288"/>
      <c r="FB482" s="288"/>
      <c r="FC482" s="288"/>
      <c r="FD482" s="288"/>
    </row>
    <row r="483" spans="1:160" s="287" customFormat="1" x14ac:dyDescent="0.35">
      <c r="A483" s="285"/>
      <c r="B483" s="285"/>
      <c r="C483" s="299"/>
      <c r="D483" s="299"/>
      <c r="E483" s="299"/>
      <c r="F483" s="299"/>
      <c r="G483" s="299"/>
      <c r="EQ483" s="288"/>
      <c r="ER483" s="288"/>
      <c r="ES483" s="288"/>
      <c r="ET483" s="288"/>
      <c r="EU483" s="288"/>
      <c r="EV483" s="288"/>
      <c r="EW483" s="288"/>
      <c r="EX483" s="288"/>
      <c r="EY483" s="288"/>
      <c r="EZ483" s="288"/>
      <c r="FA483" s="288"/>
      <c r="FB483" s="288"/>
      <c r="FC483" s="288"/>
      <c r="FD483" s="288"/>
    </row>
    <row r="484" spans="1:160" s="287" customFormat="1" x14ac:dyDescent="0.35">
      <c r="A484" s="285"/>
      <c r="B484" s="285"/>
      <c r="C484" s="299"/>
      <c r="D484" s="299"/>
      <c r="E484" s="299"/>
      <c r="F484" s="299"/>
      <c r="G484" s="299"/>
      <c r="EQ484" s="288"/>
      <c r="ER484" s="288"/>
      <c r="ES484" s="288"/>
      <c r="ET484" s="288"/>
      <c r="EU484" s="288"/>
      <c r="EV484" s="288"/>
      <c r="EW484" s="288"/>
      <c r="EX484" s="288"/>
      <c r="EY484" s="288"/>
      <c r="EZ484" s="288"/>
      <c r="FA484" s="288"/>
      <c r="FB484" s="288"/>
      <c r="FC484" s="288"/>
      <c r="FD484" s="288"/>
    </row>
    <row r="485" spans="1:160" s="287" customFormat="1" x14ac:dyDescent="0.35">
      <c r="A485" s="285"/>
      <c r="B485" s="285"/>
      <c r="C485" s="299"/>
      <c r="D485" s="299"/>
      <c r="E485" s="299"/>
      <c r="F485" s="299"/>
      <c r="G485" s="299"/>
      <c r="EQ485" s="288"/>
      <c r="ER485" s="288"/>
      <c r="ES485" s="288"/>
      <c r="ET485" s="288"/>
      <c r="EU485" s="288"/>
      <c r="EV485" s="288"/>
      <c r="EW485" s="288"/>
      <c r="EX485" s="288"/>
      <c r="EY485" s="288"/>
      <c r="EZ485" s="288"/>
      <c r="FA485" s="288"/>
      <c r="FB485" s="288"/>
      <c r="FC485" s="288"/>
      <c r="FD485" s="288"/>
    </row>
    <row r="486" spans="1:160" s="287" customFormat="1" x14ac:dyDescent="0.35">
      <c r="A486" s="285"/>
      <c r="B486" s="285"/>
      <c r="C486" s="299"/>
      <c r="D486" s="299"/>
      <c r="E486" s="299"/>
      <c r="F486" s="299"/>
      <c r="G486" s="299"/>
      <c r="EQ486" s="288"/>
      <c r="ER486" s="288"/>
      <c r="ES486" s="288"/>
      <c r="ET486" s="288"/>
      <c r="EU486" s="288"/>
      <c r="EV486" s="288"/>
      <c r="EW486" s="288"/>
      <c r="EX486" s="288"/>
      <c r="EY486" s="288"/>
      <c r="EZ486" s="288"/>
      <c r="FA486" s="288"/>
      <c r="FB486" s="288"/>
      <c r="FC486" s="288"/>
      <c r="FD486" s="288"/>
    </row>
    <row r="487" spans="1:160" s="287" customFormat="1" x14ac:dyDescent="0.35">
      <c r="A487" s="285"/>
      <c r="B487" s="285"/>
      <c r="C487" s="299"/>
      <c r="D487" s="299"/>
      <c r="E487" s="299"/>
      <c r="F487" s="299"/>
      <c r="G487" s="299"/>
      <c r="EQ487" s="288"/>
      <c r="ER487" s="288"/>
      <c r="ES487" s="288"/>
      <c r="ET487" s="288"/>
      <c r="EU487" s="288"/>
      <c r="EV487" s="288"/>
      <c r="EW487" s="288"/>
      <c r="EX487" s="288"/>
      <c r="EY487" s="288"/>
      <c r="EZ487" s="288"/>
      <c r="FA487" s="288"/>
      <c r="FB487" s="288"/>
      <c r="FC487" s="288"/>
      <c r="FD487" s="288"/>
    </row>
    <row r="488" spans="1:160" s="287" customFormat="1" x14ac:dyDescent="0.35">
      <c r="A488" s="285"/>
      <c r="B488" s="285"/>
      <c r="C488" s="299"/>
      <c r="D488" s="299"/>
      <c r="E488" s="299"/>
      <c r="F488" s="299"/>
      <c r="G488" s="299"/>
      <c r="EQ488" s="288"/>
      <c r="ER488" s="288"/>
      <c r="ES488" s="288"/>
      <c r="ET488" s="288"/>
      <c r="EU488" s="288"/>
      <c r="EV488" s="288"/>
      <c r="EW488" s="288"/>
      <c r="EX488" s="288"/>
      <c r="EY488" s="288"/>
      <c r="EZ488" s="288"/>
      <c r="FA488" s="288"/>
      <c r="FB488" s="288"/>
      <c r="FC488" s="288"/>
      <c r="FD488" s="288"/>
    </row>
    <row r="489" spans="1:160" s="287" customFormat="1" x14ac:dyDescent="0.35">
      <c r="A489" s="285"/>
      <c r="B489" s="285"/>
      <c r="C489" s="299"/>
      <c r="D489" s="299"/>
      <c r="E489" s="299"/>
      <c r="F489" s="299"/>
      <c r="G489" s="299"/>
      <c r="EQ489" s="288"/>
      <c r="ER489" s="288"/>
      <c r="ES489" s="288"/>
      <c r="ET489" s="288"/>
      <c r="EU489" s="288"/>
      <c r="EV489" s="288"/>
      <c r="EW489" s="288"/>
      <c r="EX489" s="288"/>
      <c r="EY489" s="288"/>
      <c r="EZ489" s="288"/>
      <c r="FA489" s="288"/>
      <c r="FB489" s="288"/>
      <c r="FC489" s="288"/>
      <c r="FD489" s="288"/>
    </row>
    <row r="490" spans="1:160" s="287" customFormat="1" x14ac:dyDescent="0.35">
      <c r="A490" s="285"/>
      <c r="B490" s="285"/>
      <c r="C490" s="299"/>
      <c r="D490" s="299"/>
      <c r="E490" s="299"/>
      <c r="F490" s="299"/>
      <c r="G490" s="299"/>
      <c r="EQ490" s="288"/>
      <c r="ER490" s="288"/>
      <c r="ES490" s="288"/>
      <c r="ET490" s="288"/>
      <c r="EU490" s="288"/>
      <c r="EV490" s="288"/>
      <c r="EW490" s="288"/>
      <c r="EX490" s="288"/>
      <c r="EY490" s="288"/>
      <c r="EZ490" s="288"/>
      <c r="FA490" s="288"/>
      <c r="FB490" s="288"/>
      <c r="FC490" s="288"/>
      <c r="FD490" s="288"/>
    </row>
    <row r="491" spans="1:160" s="287" customFormat="1" x14ac:dyDescent="0.35">
      <c r="A491" s="285"/>
      <c r="B491" s="285"/>
      <c r="C491" s="299"/>
      <c r="D491" s="299"/>
      <c r="E491" s="299"/>
      <c r="F491" s="299"/>
      <c r="G491" s="299"/>
      <c r="EQ491" s="288"/>
      <c r="ER491" s="288"/>
      <c r="ES491" s="288"/>
      <c r="ET491" s="288"/>
      <c r="EU491" s="288"/>
      <c r="EV491" s="288"/>
      <c r="EW491" s="288"/>
      <c r="EX491" s="288"/>
      <c r="EY491" s="288"/>
      <c r="EZ491" s="288"/>
      <c r="FA491" s="288"/>
      <c r="FB491" s="288"/>
      <c r="FC491" s="288"/>
      <c r="FD491" s="288"/>
    </row>
    <row r="492" spans="1:160" s="287" customFormat="1" x14ac:dyDescent="0.35">
      <c r="A492" s="285"/>
      <c r="B492" s="285"/>
      <c r="C492" s="299"/>
      <c r="D492" s="299"/>
      <c r="E492" s="299"/>
      <c r="F492" s="299"/>
      <c r="G492" s="299"/>
      <c r="EQ492" s="288"/>
      <c r="ER492" s="288"/>
      <c r="ES492" s="288"/>
      <c r="ET492" s="288"/>
      <c r="EU492" s="288"/>
      <c r="EV492" s="288"/>
      <c r="EW492" s="288"/>
      <c r="EX492" s="288"/>
      <c r="EY492" s="288"/>
      <c r="EZ492" s="288"/>
      <c r="FA492" s="288"/>
      <c r="FB492" s="288"/>
      <c r="FC492" s="288"/>
      <c r="FD492" s="288"/>
    </row>
    <row r="493" spans="1:160" s="287" customFormat="1" x14ac:dyDescent="0.35">
      <c r="A493" s="285"/>
      <c r="B493" s="285"/>
      <c r="C493" s="299"/>
      <c r="D493" s="299"/>
      <c r="E493" s="299"/>
      <c r="F493" s="299"/>
      <c r="G493" s="299"/>
      <c r="EQ493" s="288"/>
      <c r="ER493" s="288"/>
      <c r="ES493" s="288"/>
      <c r="ET493" s="288"/>
      <c r="EU493" s="288"/>
      <c r="EV493" s="288"/>
      <c r="EW493" s="288"/>
      <c r="EX493" s="288"/>
      <c r="EY493" s="288"/>
      <c r="EZ493" s="288"/>
      <c r="FA493" s="288"/>
      <c r="FB493" s="288"/>
      <c r="FC493" s="288"/>
      <c r="FD493" s="288"/>
    </row>
    <row r="494" spans="1:160" s="287" customFormat="1" x14ac:dyDescent="0.35">
      <c r="A494" s="285"/>
      <c r="B494" s="285"/>
      <c r="C494" s="299"/>
      <c r="D494" s="299"/>
      <c r="E494" s="299"/>
      <c r="F494" s="299"/>
      <c r="G494" s="299"/>
      <c r="EQ494" s="288"/>
      <c r="ER494" s="288"/>
      <c r="ES494" s="288"/>
      <c r="ET494" s="288"/>
      <c r="EU494" s="288"/>
      <c r="EV494" s="288"/>
      <c r="EW494" s="288"/>
      <c r="EX494" s="288"/>
      <c r="EY494" s="288"/>
      <c r="EZ494" s="288"/>
      <c r="FA494" s="288"/>
      <c r="FB494" s="288"/>
      <c r="FC494" s="288"/>
      <c r="FD494" s="288"/>
    </row>
    <row r="495" spans="1:160" s="287" customFormat="1" x14ac:dyDescent="0.35">
      <c r="A495" s="285"/>
      <c r="B495" s="285"/>
      <c r="C495" s="299"/>
      <c r="D495" s="299"/>
      <c r="E495" s="299"/>
      <c r="F495" s="299"/>
      <c r="G495" s="299"/>
      <c r="EQ495" s="288"/>
      <c r="ER495" s="288"/>
      <c r="ES495" s="288"/>
      <c r="ET495" s="288"/>
      <c r="EU495" s="288"/>
      <c r="EV495" s="288"/>
      <c r="EW495" s="288"/>
      <c r="EX495" s="288"/>
      <c r="EY495" s="288"/>
      <c r="EZ495" s="288"/>
      <c r="FA495" s="288"/>
      <c r="FB495" s="288"/>
      <c r="FC495" s="288"/>
      <c r="FD495" s="288"/>
    </row>
    <row r="496" spans="1:160" s="287" customFormat="1" x14ac:dyDescent="0.35">
      <c r="A496" s="285"/>
      <c r="B496" s="285"/>
      <c r="C496" s="299"/>
      <c r="D496" s="299"/>
      <c r="E496" s="299"/>
      <c r="F496" s="299"/>
      <c r="G496" s="299"/>
      <c r="EQ496" s="288"/>
      <c r="ER496" s="288"/>
      <c r="ES496" s="288"/>
      <c r="ET496" s="288"/>
      <c r="EU496" s="288"/>
      <c r="EV496" s="288"/>
      <c r="EW496" s="288"/>
      <c r="EX496" s="288"/>
      <c r="EY496" s="288"/>
      <c r="EZ496" s="288"/>
      <c r="FA496" s="288"/>
      <c r="FB496" s="288"/>
      <c r="FC496" s="288"/>
      <c r="FD496" s="288"/>
    </row>
    <row r="497" spans="1:160" s="287" customFormat="1" x14ac:dyDescent="0.35">
      <c r="A497" s="285"/>
      <c r="B497" s="285"/>
      <c r="C497" s="299"/>
      <c r="D497" s="299"/>
      <c r="E497" s="299"/>
      <c r="F497" s="299"/>
      <c r="G497" s="299"/>
      <c r="EQ497" s="288"/>
      <c r="ER497" s="288"/>
      <c r="ES497" s="288"/>
      <c r="ET497" s="288"/>
      <c r="EU497" s="288"/>
      <c r="EV497" s="288"/>
      <c r="EW497" s="288"/>
      <c r="EX497" s="288"/>
      <c r="EY497" s="288"/>
      <c r="EZ497" s="288"/>
      <c r="FA497" s="288"/>
      <c r="FB497" s="288"/>
      <c r="FC497" s="288"/>
      <c r="FD497" s="288"/>
    </row>
    <row r="498" spans="1:160" s="287" customFormat="1" x14ac:dyDescent="0.35">
      <c r="A498" s="285"/>
      <c r="B498" s="285"/>
      <c r="C498" s="299"/>
      <c r="D498" s="299"/>
      <c r="E498" s="299"/>
      <c r="F498" s="299"/>
      <c r="G498" s="299"/>
      <c r="EQ498" s="288"/>
      <c r="ER498" s="288"/>
      <c r="ES498" s="288"/>
      <c r="ET498" s="288"/>
      <c r="EU498" s="288"/>
      <c r="EV498" s="288"/>
      <c r="EW498" s="288"/>
      <c r="EX498" s="288"/>
      <c r="EY498" s="288"/>
      <c r="EZ498" s="288"/>
      <c r="FA498" s="288"/>
      <c r="FB498" s="288"/>
      <c r="FC498" s="288"/>
      <c r="FD498" s="288"/>
    </row>
    <row r="499" spans="1:160" s="287" customFormat="1" x14ac:dyDescent="0.35">
      <c r="A499" s="285"/>
      <c r="B499" s="285"/>
      <c r="C499" s="299"/>
      <c r="D499" s="299"/>
      <c r="E499" s="299"/>
      <c r="F499" s="299"/>
      <c r="G499" s="299"/>
      <c r="EQ499" s="288"/>
      <c r="ER499" s="288"/>
      <c r="ES499" s="288"/>
      <c r="ET499" s="288"/>
      <c r="EU499" s="288"/>
      <c r="EV499" s="288"/>
      <c r="EW499" s="288"/>
      <c r="EX499" s="288"/>
      <c r="EY499" s="288"/>
      <c r="EZ499" s="288"/>
      <c r="FA499" s="288"/>
      <c r="FB499" s="288"/>
      <c r="FC499" s="288"/>
      <c r="FD499" s="288"/>
    </row>
    <row r="500" spans="1:160" s="287" customFormat="1" x14ac:dyDescent="0.35">
      <c r="A500" s="285"/>
      <c r="B500" s="285"/>
      <c r="C500" s="299"/>
      <c r="D500" s="299"/>
      <c r="E500" s="299"/>
      <c r="F500" s="299"/>
      <c r="G500" s="299"/>
      <c r="EQ500" s="288"/>
      <c r="ER500" s="288"/>
      <c r="ES500" s="288"/>
      <c r="ET500" s="288"/>
      <c r="EU500" s="288"/>
      <c r="EV500" s="288"/>
      <c r="EW500" s="288"/>
      <c r="EX500" s="288"/>
      <c r="EY500" s="288"/>
      <c r="EZ500" s="288"/>
      <c r="FA500" s="288"/>
      <c r="FB500" s="288"/>
      <c r="FC500" s="288"/>
      <c r="FD500" s="288"/>
    </row>
    <row r="501" spans="1:160" s="287" customFormat="1" x14ac:dyDescent="0.35">
      <c r="A501" s="285"/>
      <c r="B501" s="285"/>
      <c r="C501" s="299"/>
      <c r="D501" s="299"/>
      <c r="E501" s="299"/>
      <c r="F501" s="299"/>
      <c r="G501" s="299"/>
      <c r="EQ501" s="288"/>
      <c r="ER501" s="288"/>
      <c r="ES501" s="288"/>
      <c r="ET501" s="288"/>
      <c r="EU501" s="288"/>
      <c r="EV501" s="288"/>
      <c r="EW501" s="288"/>
      <c r="EX501" s="288"/>
      <c r="EY501" s="288"/>
      <c r="EZ501" s="288"/>
      <c r="FA501" s="288"/>
      <c r="FB501" s="288"/>
      <c r="FC501" s="288"/>
      <c r="FD501" s="288"/>
    </row>
    <row r="502" spans="1:160" s="287" customFormat="1" x14ac:dyDescent="0.35">
      <c r="A502" s="285"/>
      <c r="B502" s="285"/>
      <c r="C502" s="299"/>
      <c r="D502" s="299"/>
      <c r="E502" s="299"/>
      <c r="F502" s="299"/>
      <c r="G502" s="299"/>
      <c r="EQ502" s="288"/>
      <c r="ER502" s="288"/>
      <c r="ES502" s="288"/>
      <c r="ET502" s="288"/>
      <c r="EU502" s="288"/>
      <c r="EV502" s="288"/>
      <c r="EW502" s="288"/>
      <c r="EX502" s="288"/>
      <c r="EY502" s="288"/>
      <c r="EZ502" s="288"/>
      <c r="FA502" s="288"/>
      <c r="FB502" s="288"/>
      <c r="FC502" s="288"/>
      <c r="FD502" s="288"/>
    </row>
    <row r="503" spans="1:160" s="287" customFormat="1" x14ac:dyDescent="0.35">
      <c r="A503" s="285"/>
      <c r="B503" s="285"/>
      <c r="C503" s="299"/>
      <c r="D503" s="299"/>
      <c r="E503" s="299"/>
      <c r="F503" s="299"/>
      <c r="G503" s="299"/>
      <c r="EQ503" s="288"/>
      <c r="ER503" s="288"/>
      <c r="ES503" s="288"/>
      <c r="ET503" s="288"/>
      <c r="EU503" s="288"/>
      <c r="EV503" s="288"/>
      <c r="EW503" s="288"/>
      <c r="EX503" s="288"/>
      <c r="EY503" s="288"/>
      <c r="EZ503" s="288"/>
      <c r="FA503" s="288"/>
      <c r="FB503" s="288"/>
      <c r="FC503" s="288"/>
      <c r="FD503" s="288"/>
    </row>
    <row r="504" spans="1:160" s="287" customFormat="1" x14ac:dyDescent="0.35">
      <c r="A504" s="285"/>
      <c r="B504" s="285"/>
      <c r="C504" s="299"/>
      <c r="D504" s="299"/>
      <c r="E504" s="299"/>
      <c r="F504" s="299"/>
      <c r="G504" s="299"/>
      <c r="EQ504" s="288"/>
      <c r="ER504" s="288"/>
      <c r="ES504" s="288"/>
      <c r="ET504" s="288"/>
      <c r="EU504" s="288"/>
      <c r="EV504" s="288"/>
      <c r="EW504" s="288"/>
      <c r="EX504" s="288"/>
      <c r="EY504" s="288"/>
      <c r="EZ504" s="288"/>
      <c r="FA504" s="288"/>
      <c r="FB504" s="288"/>
      <c r="FC504" s="288"/>
      <c r="FD504" s="288"/>
    </row>
    <row r="505" spans="1:160" s="287" customFormat="1" x14ac:dyDescent="0.35">
      <c r="A505" s="285"/>
      <c r="B505" s="285"/>
      <c r="C505" s="299"/>
      <c r="D505" s="299"/>
      <c r="E505" s="299"/>
      <c r="F505" s="299"/>
      <c r="G505" s="299"/>
      <c r="EQ505" s="288"/>
      <c r="ER505" s="288"/>
      <c r="ES505" s="288"/>
      <c r="ET505" s="288"/>
      <c r="EU505" s="288"/>
      <c r="EV505" s="288"/>
      <c r="EW505" s="288"/>
      <c r="EX505" s="288"/>
      <c r="EY505" s="288"/>
      <c r="EZ505" s="288"/>
      <c r="FA505" s="288"/>
      <c r="FB505" s="288"/>
      <c r="FC505" s="288"/>
      <c r="FD505" s="288"/>
    </row>
    <row r="506" spans="1:160" s="287" customFormat="1" x14ac:dyDescent="0.35">
      <c r="A506" s="285"/>
      <c r="B506" s="285"/>
      <c r="C506" s="299"/>
      <c r="D506" s="299"/>
      <c r="E506" s="299"/>
      <c r="F506" s="299"/>
      <c r="G506" s="299"/>
      <c r="EQ506" s="288"/>
      <c r="ER506" s="288"/>
      <c r="ES506" s="288"/>
      <c r="ET506" s="288"/>
      <c r="EU506" s="288"/>
      <c r="EV506" s="288"/>
      <c r="EW506" s="288"/>
      <c r="EX506" s="288"/>
      <c r="EY506" s="288"/>
      <c r="EZ506" s="288"/>
      <c r="FA506" s="288"/>
      <c r="FB506" s="288"/>
      <c r="FC506" s="288"/>
      <c r="FD506" s="288"/>
    </row>
    <row r="507" spans="1:160" s="287" customFormat="1" x14ac:dyDescent="0.35">
      <c r="A507" s="285"/>
      <c r="B507" s="285"/>
      <c r="C507" s="299"/>
      <c r="D507" s="299"/>
      <c r="E507" s="299"/>
      <c r="F507" s="299"/>
      <c r="G507" s="299"/>
      <c r="EQ507" s="288"/>
      <c r="ER507" s="288"/>
      <c r="ES507" s="288"/>
      <c r="ET507" s="288"/>
      <c r="EU507" s="288"/>
      <c r="EV507" s="288"/>
      <c r="EW507" s="288"/>
      <c r="EX507" s="288"/>
      <c r="EY507" s="288"/>
      <c r="EZ507" s="288"/>
      <c r="FA507" s="288"/>
      <c r="FB507" s="288"/>
      <c r="FC507" s="288"/>
      <c r="FD507" s="288"/>
    </row>
    <row r="508" spans="1:160" s="287" customFormat="1" x14ac:dyDescent="0.35">
      <c r="A508" s="285"/>
      <c r="B508" s="285"/>
      <c r="C508" s="299"/>
      <c r="D508" s="299"/>
      <c r="E508" s="299"/>
      <c r="F508" s="299"/>
      <c r="G508" s="299"/>
      <c r="EQ508" s="288"/>
      <c r="ER508" s="288"/>
      <c r="ES508" s="288"/>
      <c r="ET508" s="288"/>
      <c r="EU508" s="288"/>
      <c r="EV508" s="288"/>
      <c r="EW508" s="288"/>
      <c r="EX508" s="288"/>
      <c r="EY508" s="288"/>
      <c r="EZ508" s="288"/>
      <c r="FA508" s="288"/>
      <c r="FB508" s="288"/>
      <c r="FC508" s="288"/>
      <c r="FD508" s="288"/>
    </row>
    <row r="509" spans="1:160" s="287" customFormat="1" x14ac:dyDescent="0.35">
      <c r="A509" s="285"/>
      <c r="B509" s="285"/>
      <c r="C509" s="299"/>
      <c r="D509" s="299"/>
      <c r="E509" s="299"/>
      <c r="F509" s="299"/>
      <c r="G509" s="299"/>
      <c r="EQ509" s="288"/>
      <c r="ER509" s="288"/>
      <c r="ES509" s="288"/>
      <c r="ET509" s="288"/>
      <c r="EU509" s="288"/>
      <c r="EV509" s="288"/>
      <c r="EW509" s="288"/>
      <c r="EX509" s="288"/>
      <c r="EY509" s="288"/>
      <c r="EZ509" s="288"/>
      <c r="FA509" s="288"/>
      <c r="FB509" s="288"/>
      <c r="FC509" s="288"/>
      <c r="FD509" s="288"/>
    </row>
    <row r="510" spans="1:160" s="287" customFormat="1" x14ac:dyDescent="0.35">
      <c r="A510" s="285"/>
      <c r="B510" s="285"/>
      <c r="C510" s="299"/>
      <c r="D510" s="299"/>
      <c r="E510" s="299"/>
      <c r="F510" s="299"/>
      <c r="G510" s="299"/>
      <c r="EQ510" s="288"/>
      <c r="ER510" s="288"/>
      <c r="ES510" s="288"/>
      <c r="ET510" s="288"/>
      <c r="EU510" s="288"/>
      <c r="EV510" s="288"/>
      <c r="EW510" s="288"/>
      <c r="EX510" s="288"/>
      <c r="EY510" s="288"/>
      <c r="EZ510" s="288"/>
      <c r="FA510" s="288"/>
      <c r="FB510" s="288"/>
      <c r="FC510" s="288"/>
      <c r="FD510" s="288"/>
    </row>
    <row r="511" spans="1:160" s="287" customFormat="1" x14ac:dyDescent="0.35">
      <c r="A511" s="285"/>
      <c r="B511" s="285"/>
      <c r="C511" s="299"/>
      <c r="D511" s="299"/>
      <c r="E511" s="299"/>
      <c r="F511" s="299"/>
      <c r="G511" s="299"/>
      <c r="EQ511" s="288"/>
      <c r="ER511" s="288"/>
      <c r="ES511" s="288"/>
      <c r="ET511" s="288"/>
      <c r="EU511" s="288"/>
      <c r="EV511" s="288"/>
      <c r="EW511" s="288"/>
      <c r="EX511" s="288"/>
      <c r="EY511" s="288"/>
      <c r="EZ511" s="288"/>
      <c r="FA511" s="288"/>
      <c r="FB511" s="288"/>
      <c r="FC511" s="288"/>
      <c r="FD511" s="288"/>
    </row>
    <row r="512" spans="1:160" s="287" customFormat="1" x14ac:dyDescent="0.35">
      <c r="A512" s="285"/>
      <c r="B512" s="285"/>
      <c r="C512" s="299"/>
      <c r="D512" s="299"/>
      <c r="E512" s="299"/>
      <c r="F512" s="299"/>
      <c r="G512" s="299"/>
      <c r="EQ512" s="288"/>
      <c r="ER512" s="288"/>
      <c r="ES512" s="288"/>
      <c r="ET512" s="288"/>
      <c r="EU512" s="288"/>
      <c r="EV512" s="288"/>
      <c r="EW512" s="288"/>
      <c r="EX512" s="288"/>
      <c r="EY512" s="288"/>
      <c r="EZ512" s="288"/>
      <c r="FA512" s="288"/>
      <c r="FB512" s="288"/>
      <c r="FC512" s="288"/>
      <c r="FD512" s="288"/>
    </row>
    <row r="513" spans="1:160" s="287" customFormat="1" x14ac:dyDescent="0.35">
      <c r="A513" s="285"/>
      <c r="B513" s="285"/>
      <c r="C513" s="299"/>
      <c r="D513" s="299"/>
      <c r="E513" s="299"/>
      <c r="F513" s="299"/>
      <c r="G513" s="299"/>
      <c r="EQ513" s="288"/>
      <c r="ER513" s="288"/>
      <c r="ES513" s="288"/>
      <c r="ET513" s="288"/>
      <c r="EU513" s="288"/>
      <c r="EV513" s="288"/>
      <c r="EW513" s="288"/>
      <c r="EX513" s="288"/>
      <c r="EY513" s="288"/>
      <c r="EZ513" s="288"/>
      <c r="FA513" s="288"/>
      <c r="FB513" s="288"/>
      <c r="FC513" s="288"/>
      <c r="FD513" s="288"/>
    </row>
    <row r="514" spans="1:160" s="287" customFormat="1" x14ac:dyDescent="0.35">
      <c r="A514" s="285"/>
      <c r="B514" s="285"/>
      <c r="C514" s="299"/>
      <c r="D514" s="299"/>
      <c r="E514" s="299"/>
      <c r="F514" s="299"/>
      <c r="G514" s="299"/>
      <c r="EQ514" s="288"/>
      <c r="ER514" s="288"/>
      <c r="ES514" s="288"/>
      <c r="ET514" s="288"/>
      <c r="EU514" s="288"/>
      <c r="EV514" s="288"/>
      <c r="EW514" s="288"/>
      <c r="EX514" s="288"/>
      <c r="EY514" s="288"/>
      <c r="EZ514" s="288"/>
      <c r="FA514" s="288"/>
      <c r="FB514" s="288"/>
      <c r="FC514" s="288"/>
      <c r="FD514" s="288"/>
    </row>
    <row r="515" spans="1:160" s="287" customFormat="1" x14ac:dyDescent="0.35">
      <c r="A515" s="285"/>
      <c r="B515" s="285"/>
      <c r="C515" s="299"/>
      <c r="D515" s="299"/>
      <c r="E515" s="299"/>
      <c r="F515" s="299"/>
      <c r="G515" s="299"/>
      <c r="EQ515" s="288"/>
      <c r="ER515" s="288"/>
      <c r="ES515" s="288"/>
      <c r="ET515" s="288"/>
      <c r="EU515" s="288"/>
      <c r="EV515" s="288"/>
      <c r="EW515" s="288"/>
      <c r="EX515" s="288"/>
      <c r="EY515" s="288"/>
      <c r="EZ515" s="288"/>
      <c r="FA515" s="288"/>
      <c r="FB515" s="288"/>
      <c r="FC515" s="288"/>
      <c r="FD515" s="288"/>
    </row>
    <row r="516" spans="1:160" s="287" customFormat="1" x14ac:dyDescent="0.35">
      <c r="A516" s="285"/>
      <c r="B516" s="285"/>
      <c r="C516" s="299"/>
      <c r="D516" s="299"/>
      <c r="E516" s="299"/>
      <c r="F516" s="299"/>
      <c r="G516" s="299"/>
      <c r="EQ516" s="288"/>
      <c r="ER516" s="288"/>
      <c r="ES516" s="288"/>
      <c r="ET516" s="288"/>
      <c r="EU516" s="288"/>
      <c r="EV516" s="288"/>
      <c r="EW516" s="288"/>
      <c r="EX516" s="288"/>
      <c r="EY516" s="288"/>
      <c r="EZ516" s="288"/>
      <c r="FA516" s="288"/>
      <c r="FB516" s="288"/>
      <c r="FC516" s="288"/>
      <c r="FD516" s="288"/>
    </row>
    <row r="517" spans="1:160" s="287" customFormat="1" x14ac:dyDescent="0.35">
      <c r="A517" s="285"/>
      <c r="B517" s="285"/>
      <c r="C517" s="299"/>
      <c r="D517" s="299"/>
      <c r="E517" s="299"/>
      <c r="F517" s="299"/>
      <c r="G517" s="299"/>
      <c r="EQ517" s="288"/>
      <c r="ER517" s="288"/>
      <c r="ES517" s="288"/>
      <c r="ET517" s="288"/>
      <c r="EU517" s="288"/>
      <c r="EV517" s="288"/>
      <c r="EW517" s="288"/>
      <c r="EX517" s="288"/>
      <c r="EY517" s="288"/>
      <c r="EZ517" s="288"/>
      <c r="FA517" s="288"/>
      <c r="FB517" s="288"/>
      <c r="FC517" s="288"/>
      <c r="FD517" s="288"/>
    </row>
    <row r="518" spans="1:160" s="287" customFormat="1" x14ac:dyDescent="0.35">
      <c r="A518" s="285"/>
      <c r="B518" s="285"/>
      <c r="C518" s="299"/>
      <c r="D518" s="299"/>
      <c r="E518" s="299"/>
      <c r="F518" s="299"/>
      <c r="G518" s="299"/>
      <c r="EQ518" s="288"/>
      <c r="ER518" s="288"/>
      <c r="ES518" s="288"/>
      <c r="ET518" s="288"/>
      <c r="EU518" s="288"/>
      <c r="EV518" s="288"/>
      <c r="EW518" s="288"/>
      <c r="EX518" s="288"/>
      <c r="EY518" s="288"/>
      <c r="EZ518" s="288"/>
      <c r="FA518" s="288"/>
      <c r="FB518" s="288"/>
      <c r="FC518" s="288"/>
      <c r="FD518" s="288"/>
    </row>
    <row r="519" spans="1:160" s="287" customFormat="1" x14ac:dyDescent="0.35">
      <c r="A519" s="285"/>
      <c r="B519" s="285"/>
      <c r="C519" s="299"/>
      <c r="D519" s="299"/>
      <c r="E519" s="299"/>
      <c r="F519" s="299"/>
      <c r="G519" s="299"/>
      <c r="EQ519" s="288"/>
      <c r="ER519" s="288"/>
      <c r="ES519" s="288"/>
      <c r="ET519" s="288"/>
      <c r="EU519" s="288"/>
      <c r="EV519" s="288"/>
      <c r="EW519" s="288"/>
      <c r="EX519" s="288"/>
      <c r="EY519" s="288"/>
      <c r="EZ519" s="288"/>
      <c r="FA519" s="288"/>
      <c r="FB519" s="288"/>
      <c r="FC519" s="288"/>
      <c r="FD519" s="288"/>
    </row>
    <row r="520" spans="1:160" s="287" customFormat="1" x14ac:dyDescent="0.35">
      <c r="A520" s="285"/>
      <c r="B520" s="285"/>
      <c r="C520" s="299"/>
      <c r="D520" s="299"/>
      <c r="E520" s="299"/>
      <c r="F520" s="299"/>
      <c r="G520" s="299"/>
      <c r="EQ520" s="288"/>
      <c r="ER520" s="288"/>
      <c r="ES520" s="288"/>
      <c r="ET520" s="288"/>
      <c r="EU520" s="288"/>
      <c r="EV520" s="288"/>
      <c r="EW520" s="288"/>
      <c r="EX520" s="288"/>
      <c r="EY520" s="288"/>
      <c r="EZ520" s="288"/>
      <c r="FA520" s="288"/>
      <c r="FB520" s="288"/>
      <c r="FC520" s="288"/>
      <c r="FD520" s="288"/>
    </row>
    <row r="521" spans="1:160" s="287" customFormat="1" x14ac:dyDescent="0.35">
      <c r="A521" s="285"/>
      <c r="B521" s="285"/>
      <c r="C521" s="299"/>
      <c r="D521" s="299"/>
      <c r="E521" s="299"/>
      <c r="F521" s="299"/>
      <c r="G521" s="299"/>
      <c r="EQ521" s="288"/>
      <c r="ER521" s="288"/>
      <c r="ES521" s="288"/>
      <c r="ET521" s="288"/>
      <c r="EU521" s="288"/>
      <c r="EV521" s="288"/>
      <c r="EW521" s="288"/>
      <c r="EX521" s="288"/>
      <c r="EY521" s="288"/>
      <c r="EZ521" s="288"/>
      <c r="FA521" s="288"/>
      <c r="FB521" s="288"/>
      <c r="FC521" s="288"/>
      <c r="FD521" s="288"/>
    </row>
    <row r="522" spans="1:160" s="287" customFormat="1" x14ac:dyDescent="0.35">
      <c r="A522" s="285"/>
      <c r="B522" s="285"/>
      <c r="C522" s="299"/>
      <c r="D522" s="299"/>
      <c r="E522" s="299"/>
      <c r="F522" s="299"/>
      <c r="G522" s="299"/>
      <c r="EQ522" s="288"/>
      <c r="ER522" s="288"/>
      <c r="ES522" s="288"/>
      <c r="ET522" s="288"/>
      <c r="EU522" s="288"/>
      <c r="EV522" s="288"/>
      <c r="EW522" s="288"/>
      <c r="EX522" s="288"/>
      <c r="EY522" s="288"/>
      <c r="EZ522" s="288"/>
      <c r="FA522" s="288"/>
      <c r="FB522" s="288"/>
      <c r="FC522" s="288"/>
      <c r="FD522" s="288"/>
    </row>
    <row r="523" spans="1:160" s="287" customFormat="1" x14ac:dyDescent="0.35">
      <c r="A523" s="285"/>
      <c r="B523" s="285"/>
      <c r="C523" s="299"/>
      <c r="D523" s="299"/>
      <c r="E523" s="299"/>
      <c r="F523" s="299"/>
      <c r="G523" s="299"/>
      <c r="EQ523" s="288"/>
      <c r="ER523" s="288"/>
      <c r="ES523" s="288"/>
      <c r="ET523" s="288"/>
      <c r="EU523" s="288"/>
      <c r="EV523" s="288"/>
      <c r="EW523" s="288"/>
      <c r="EX523" s="288"/>
      <c r="EY523" s="288"/>
      <c r="EZ523" s="288"/>
      <c r="FA523" s="288"/>
      <c r="FB523" s="288"/>
      <c r="FC523" s="288"/>
      <c r="FD523" s="288"/>
    </row>
    <row r="524" spans="1:160" s="287" customFormat="1" x14ac:dyDescent="0.35">
      <c r="A524" s="285"/>
      <c r="B524" s="285"/>
      <c r="C524" s="299"/>
      <c r="D524" s="299"/>
      <c r="E524" s="299"/>
      <c r="F524" s="299"/>
      <c r="G524" s="299"/>
      <c r="EQ524" s="288"/>
      <c r="ER524" s="288"/>
      <c r="ES524" s="288"/>
      <c r="ET524" s="288"/>
      <c r="EU524" s="288"/>
      <c r="EV524" s="288"/>
      <c r="EW524" s="288"/>
      <c r="EX524" s="288"/>
      <c r="EY524" s="288"/>
      <c r="EZ524" s="288"/>
      <c r="FA524" s="288"/>
      <c r="FB524" s="288"/>
      <c r="FC524" s="288"/>
      <c r="FD524" s="288"/>
    </row>
    <row r="525" spans="1:160" s="287" customFormat="1" x14ac:dyDescent="0.35">
      <c r="A525" s="285"/>
      <c r="B525" s="285"/>
      <c r="C525" s="299"/>
      <c r="D525" s="299"/>
      <c r="E525" s="299"/>
      <c r="F525" s="299"/>
      <c r="G525" s="299"/>
      <c r="EQ525" s="288"/>
      <c r="ER525" s="288"/>
      <c r="ES525" s="288"/>
      <c r="ET525" s="288"/>
      <c r="EU525" s="288"/>
      <c r="EV525" s="288"/>
      <c r="EW525" s="288"/>
      <c r="EX525" s="288"/>
      <c r="EY525" s="288"/>
      <c r="EZ525" s="288"/>
      <c r="FA525" s="288"/>
      <c r="FB525" s="288"/>
      <c r="FC525" s="288"/>
      <c r="FD525" s="288"/>
    </row>
    <row r="526" spans="1:160" s="287" customFormat="1" x14ac:dyDescent="0.35">
      <c r="A526" s="285"/>
      <c r="B526" s="285"/>
      <c r="C526" s="299"/>
      <c r="D526" s="299"/>
      <c r="E526" s="299"/>
      <c r="F526" s="299"/>
      <c r="G526" s="299"/>
      <c r="EQ526" s="288"/>
      <c r="ER526" s="288"/>
      <c r="ES526" s="288"/>
      <c r="ET526" s="288"/>
      <c r="EU526" s="288"/>
      <c r="EV526" s="288"/>
      <c r="EW526" s="288"/>
      <c r="EX526" s="288"/>
      <c r="EY526" s="288"/>
      <c r="EZ526" s="288"/>
      <c r="FA526" s="288"/>
      <c r="FB526" s="288"/>
      <c r="FC526" s="288"/>
      <c r="FD526" s="288"/>
    </row>
    <row r="527" spans="1:160" s="287" customFormat="1" x14ac:dyDescent="0.35">
      <c r="A527" s="285"/>
      <c r="B527" s="285"/>
      <c r="C527" s="299"/>
      <c r="D527" s="299"/>
      <c r="E527" s="299"/>
      <c r="F527" s="299"/>
      <c r="G527" s="299"/>
      <c r="EQ527" s="288"/>
      <c r="ER527" s="288"/>
      <c r="ES527" s="288"/>
      <c r="ET527" s="288"/>
      <c r="EU527" s="288"/>
      <c r="EV527" s="288"/>
      <c r="EW527" s="288"/>
      <c r="EX527" s="288"/>
      <c r="EY527" s="288"/>
      <c r="EZ527" s="288"/>
      <c r="FA527" s="288"/>
      <c r="FB527" s="288"/>
      <c r="FC527" s="288"/>
      <c r="FD527" s="288"/>
    </row>
    <row r="528" spans="1:160" s="287" customFormat="1" x14ac:dyDescent="0.35">
      <c r="A528" s="285"/>
      <c r="B528" s="285"/>
      <c r="C528" s="299"/>
      <c r="D528" s="299"/>
      <c r="E528" s="299"/>
      <c r="F528" s="299"/>
      <c r="G528" s="299"/>
      <c r="EQ528" s="288"/>
      <c r="ER528" s="288"/>
      <c r="ES528" s="288"/>
      <c r="ET528" s="288"/>
      <c r="EU528" s="288"/>
      <c r="EV528" s="288"/>
      <c r="EW528" s="288"/>
      <c r="EX528" s="288"/>
      <c r="EY528" s="288"/>
      <c r="EZ528" s="288"/>
      <c r="FA528" s="288"/>
      <c r="FB528" s="288"/>
      <c r="FC528" s="288"/>
      <c r="FD528" s="288"/>
    </row>
    <row r="529" spans="1:160" s="287" customFormat="1" x14ac:dyDescent="0.35">
      <c r="A529" s="285"/>
      <c r="B529" s="285"/>
      <c r="C529" s="299"/>
      <c r="D529" s="299"/>
      <c r="E529" s="299"/>
      <c r="F529" s="299"/>
      <c r="G529" s="299"/>
      <c r="EQ529" s="288"/>
      <c r="ER529" s="288"/>
      <c r="ES529" s="288"/>
      <c r="ET529" s="288"/>
      <c r="EU529" s="288"/>
      <c r="EV529" s="288"/>
      <c r="EW529" s="288"/>
      <c r="EX529" s="288"/>
      <c r="EY529" s="288"/>
      <c r="EZ529" s="288"/>
      <c r="FA529" s="288"/>
      <c r="FB529" s="288"/>
      <c r="FC529" s="288"/>
      <c r="FD529" s="288"/>
    </row>
    <row r="530" spans="1:160" s="287" customFormat="1" x14ac:dyDescent="0.35">
      <c r="A530" s="285"/>
      <c r="B530" s="285"/>
      <c r="C530" s="299"/>
      <c r="D530" s="299"/>
      <c r="E530" s="299"/>
      <c r="F530" s="299"/>
      <c r="G530" s="299"/>
      <c r="EQ530" s="288"/>
      <c r="ER530" s="288"/>
      <c r="ES530" s="288"/>
      <c r="ET530" s="288"/>
      <c r="EU530" s="288"/>
      <c r="EV530" s="288"/>
      <c r="EW530" s="288"/>
      <c r="EX530" s="288"/>
      <c r="EY530" s="288"/>
      <c r="EZ530" s="288"/>
      <c r="FA530" s="288"/>
      <c r="FB530" s="288"/>
      <c r="FC530" s="288"/>
      <c r="FD530" s="288"/>
    </row>
    <row r="531" spans="1:160" s="287" customFormat="1" x14ac:dyDescent="0.35">
      <c r="A531" s="285"/>
      <c r="B531" s="285"/>
      <c r="C531" s="299"/>
      <c r="D531" s="299"/>
      <c r="E531" s="299"/>
      <c r="F531" s="299"/>
      <c r="G531" s="299"/>
      <c r="EQ531" s="288"/>
      <c r="ER531" s="288"/>
      <c r="ES531" s="288"/>
      <c r="ET531" s="288"/>
      <c r="EU531" s="288"/>
      <c r="EV531" s="288"/>
      <c r="EW531" s="288"/>
      <c r="EX531" s="288"/>
      <c r="EY531" s="288"/>
      <c r="EZ531" s="288"/>
      <c r="FA531" s="288"/>
      <c r="FB531" s="288"/>
      <c r="FC531" s="288"/>
      <c r="FD531" s="288"/>
    </row>
    <row r="532" spans="1:160" s="287" customFormat="1" x14ac:dyDescent="0.35">
      <c r="A532" s="285"/>
      <c r="B532" s="285"/>
      <c r="C532" s="299"/>
      <c r="D532" s="299"/>
      <c r="E532" s="299"/>
      <c r="F532" s="299"/>
      <c r="G532" s="299"/>
      <c r="EQ532" s="288"/>
      <c r="ER532" s="288"/>
      <c r="ES532" s="288"/>
      <c r="ET532" s="288"/>
      <c r="EU532" s="288"/>
      <c r="EV532" s="288"/>
      <c r="EW532" s="288"/>
      <c r="EX532" s="288"/>
      <c r="EY532" s="288"/>
      <c r="EZ532" s="288"/>
      <c r="FA532" s="288"/>
      <c r="FB532" s="288"/>
      <c r="FC532" s="288"/>
      <c r="FD532" s="288"/>
    </row>
    <row r="533" spans="1:160" s="287" customFormat="1" x14ac:dyDescent="0.35">
      <c r="A533" s="285"/>
      <c r="B533" s="285"/>
      <c r="C533" s="299"/>
      <c r="D533" s="299"/>
      <c r="E533" s="299"/>
      <c r="F533" s="299"/>
      <c r="G533" s="299"/>
      <c r="EQ533" s="288"/>
      <c r="ER533" s="288"/>
      <c r="ES533" s="288"/>
      <c r="ET533" s="288"/>
      <c r="EU533" s="288"/>
      <c r="EV533" s="288"/>
      <c r="EW533" s="288"/>
      <c r="EX533" s="288"/>
      <c r="EY533" s="288"/>
      <c r="EZ533" s="288"/>
      <c r="FA533" s="288"/>
      <c r="FB533" s="288"/>
      <c r="FC533" s="288"/>
      <c r="FD533" s="288"/>
    </row>
    <row r="534" spans="1:160" s="287" customFormat="1" x14ac:dyDescent="0.35">
      <c r="A534" s="285"/>
      <c r="B534" s="285"/>
      <c r="C534" s="299"/>
      <c r="D534" s="299"/>
      <c r="E534" s="299"/>
      <c r="F534" s="299"/>
      <c r="G534" s="299"/>
      <c r="EQ534" s="288"/>
      <c r="ER534" s="288"/>
      <c r="ES534" s="288"/>
      <c r="ET534" s="288"/>
      <c r="EU534" s="288"/>
      <c r="EV534" s="288"/>
      <c r="EW534" s="288"/>
      <c r="EX534" s="288"/>
      <c r="EY534" s="288"/>
      <c r="EZ534" s="288"/>
      <c r="FA534" s="288"/>
      <c r="FB534" s="288"/>
      <c r="FC534" s="288"/>
      <c r="FD534" s="288"/>
    </row>
    <row r="535" spans="1:160" s="287" customFormat="1" x14ac:dyDescent="0.35">
      <c r="A535" s="285"/>
      <c r="B535" s="285"/>
      <c r="C535" s="299"/>
      <c r="D535" s="299"/>
      <c r="E535" s="299"/>
      <c r="F535" s="299"/>
      <c r="G535" s="299"/>
      <c r="EQ535" s="288"/>
      <c r="ER535" s="288"/>
      <c r="ES535" s="288"/>
      <c r="ET535" s="288"/>
      <c r="EU535" s="288"/>
      <c r="EV535" s="288"/>
      <c r="EW535" s="288"/>
      <c r="EX535" s="288"/>
      <c r="EY535" s="288"/>
      <c r="EZ535" s="288"/>
      <c r="FA535" s="288"/>
      <c r="FB535" s="288"/>
      <c r="FC535" s="288"/>
      <c r="FD535" s="288"/>
    </row>
    <row r="536" spans="1:160" s="287" customFormat="1" x14ac:dyDescent="0.35">
      <c r="A536" s="285"/>
      <c r="B536" s="285"/>
      <c r="C536" s="299"/>
      <c r="D536" s="299"/>
      <c r="E536" s="299"/>
      <c r="F536" s="299"/>
      <c r="G536" s="299"/>
      <c r="EQ536" s="288"/>
      <c r="ER536" s="288"/>
      <c r="ES536" s="288"/>
      <c r="ET536" s="288"/>
      <c r="EU536" s="288"/>
      <c r="EV536" s="288"/>
      <c r="EW536" s="288"/>
      <c r="EX536" s="288"/>
      <c r="EY536" s="288"/>
      <c r="EZ536" s="288"/>
      <c r="FA536" s="288"/>
      <c r="FB536" s="288"/>
      <c r="FC536" s="288"/>
      <c r="FD536" s="288"/>
    </row>
    <row r="537" spans="1:160" s="287" customFormat="1" x14ac:dyDescent="0.35">
      <c r="A537" s="285"/>
      <c r="B537" s="285"/>
      <c r="C537" s="299"/>
      <c r="D537" s="299"/>
      <c r="E537" s="299"/>
      <c r="F537" s="299"/>
      <c r="G537" s="299"/>
      <c r="EQ537" s="288"/>
      <c r="ER537" s="288"/>
      <c r="ES537" s="288"/>
      <c r="ET537" s="288"/>
      <c r="EU537" s="288"/>
      <c r="EV537" s="288"/>
      <c r="EW537" s="288"/>
      <c r="EX537" s="288"/>
      <c r="EY537" s="288"/>
      <c r="EZ537" s="288"/>
      <c r="FA537" s="288"/>
      <c r="FB537" s="288"/>
      <c r="FC537" s="288"/>
      <c r="FD537" s="288"/>
    </row>
    <row r="538" spans="1:160" s="287" customFormat="1" x14ac:dyDescent="0.35">
      <c r="A538" s="285"/>
      <c r="B538" s="285"/>
      <c r="C538" s="299"/>
      <c r="D538" s="299"/>
      <c r="E538" s="299"/>
      <c r="F538" s="299"/>
      <c r="G538" s="299"/>
      <c r="EQ538" s="288"/>
      <c r="ER538" s="288"/>
      <c r="ES538" s="288"/>
      <c r="ET538" s="288"/>
      <c r="EU538" s="288"/>
      <c r="EV538" s="288"/>
      <c r="EW538" s="288"/>
      <c r="EX538" s="288"/>
      <c r="EY538" s="288"/>
      <c r="EZ538" s="288"/>
      <c r="FA538" s="288"/>
      <c r="FB538" s="288"/>
      <c r="FC538" s="288"/>
      <c r="FD538" s="288"/>
    </row>
    <row r="539" spans="1:160" s="287" customFormat="1" x14ac:dyDescent="0.35">
      <c r="A539" s="285"/>
      <c r="B539" s="285"/>
      <c r="C539" s="299"/>
      <c r="D539" s="299"/>
      <c r="E539" s="299"/>
      <c r="F539" s="299"/>
      <c r="G539" s="299"/>
      <c r="EQ539" s="288"/>
      <c r="ER539" s="288"/>
      <c r="ES539" s="288"/>
      <c r="ET539" s="288"/>
      <c r="EU539" s="288"/>
      <c r="EV539" s="288"/>
      <c r="EW539" s="288"/>
      <c r="EX539" s="288"/>
      <c r="EY539" s="288"/>
      <c r="EZ539" s="288"/>
      <c r="FA539" s="288"/>
      <c r="FB539" s="288"/>
      <c r="FC539" s="288"/>
      <c r="FD539" s="288"/>
    </row>
    <row r="540" spans="1:160" s="287" customFormat="1" x14ac:dyDescent="0.35">
      <c r="A540" s="285"/>
      <c r="B540" s="285"/>
      <c r="C540" s="299"/>
      <c r="D540" s="299"/>
      <c r="E540" s="299"/>
      <c r="F540" s="299"/>
      <c r="G540" s="299"/>
      <c r="EQ540" s="288"/>
      <c r="ER540" s="288"/>
      <c r="ES540" s="288"/>
      <c r="ET540" s="288"/>
      <c r="EU540" s="288"/>
      <c r="EV540" s="288"/>
      <c r="EW540" s="288"/>
      <c r="EX540" s="288"/>
      <c r="EY540" s="288"/>
      <c r="EZ540" s="288"/>
      <c r="FA540" s="288"/>
      <c r="FB540" s="288"/>
      <c r="FC540" s="288"/>
      <c r="FD540" s="288"/>
    </row>
    <row r="541" spans="1:160" s="287" customFormat="1" x14ac:dyDescent="0.35">
      <c r="A541" s="285"/>
      <c r="B541" s="285"/>
      <c r="C541" s="299"/>
      <c r="D541" s="299"/>
      <c r="E541" s="299"/>
      <c r="F541" s="299"/>
      <c r="G541" s="299"/>
      <c r="EQ541" s="288"/>
      <c r="ER541" s="288"/>
      <c r="ES541" s="288"/>
      <c r="ET541" s="288"/>
      <c r="EU541" s="288"/>
      <c r="EV541" s="288"/>
      <c r="EW541" s="288"/>
      <c r="EX541" s="288"/>
      <c r="EY541" s="288"/>
      <c r="EZ541" s="288"/>
      <c r="FA541" s="288"/>
      <c r="FB541" s="288"/>
      <c r="FC541" s="288"/>
      <c r="FD541" s="288"/>
    </row>
    <row r="542" spans="1:160" s="287" customFormat="1" x14ac:dyDescent="0.35">
      <c r="A542" s="285"/>
      <c r="B542" s="285"/>
      <c r="C542" s="299"/>
      <c r="D542" s="299"/>
      <c r="E542" s="299"/>
      <c r="F542" s="299"/>
      <c r="G542" s="299"/>
      <c r="EQ542" s="288"/>
      <c r="ER542" s="288"/>
      <c r="ES542" s="288"/>
      <c r="ET542" s="288"/>
      <c r="EU542" s="288"/>
      <c r="EV542" s="288"/>
      <c r="EW542" s="288"/>
      <c r="EX542" s="288"/>
      <c r="EY542" s="288"/>
      <c r="EZ542" s="288"/>
      <c r="FA542" s="288"/>
      <c r="FB542" s="288"/>
      <c r="FC542" s="288"/>
      <c r="FD542" s="288"/>
    </row>
    <row r="543" spans="1:160" s="287" customFormat="1" x14ac:dyDescent="0.35">
      <c r="A543" s="285"/>
      <c r="B543" s="285"/>
      <c r="C543" s="299"/>
      <c r="D543" s="299"/>
      <c r="E543" s="299"/>
      <c r="F543" s="299"/>
      <c r="G543" s="299"/>
      <c r="EQ543" s="288"/>
      <c r="ER543" s="288"/>
      <c r="ES543" s="288"/>
      <c r="ET543" s="288"/>
      <c r="EU543" s="288"/>
      <c r="EV543" s="288"/>
      <c r="EW543" s="288"/>
      <c r="EX543" s="288"/>
      <c r="EY543" s="288"/>
      <c r="EZ543" s="288"/>
      <c r="FA543" s="288"/>
      <c r="FB543" s="288"/>
      <c r="FC543" s="288"/>
      <c r="FD543" s="288"/>
    </row>
    <row r="544" spans="1:160" s="287" customFormat="1" x14ac:dyDescent="0.35">
      <c r="A544" s="285"/>
      <c r="B544" s="285"/>
      <c r="C544" s="299"/>
      <c r="D544" s="299"/>
      <c r="E544" s="299"/>
      <c r="F544" s="299"/>
      <c r="G544" s="299"/>
      <c r="EQ544" s="288"/>
      <c r="ER544" s="288"/>
      <c r="ES544" s="288"/>
      <c r="ET544" s="288"/>
      <c r="EU544" s="288"/>
      <c r="EV544" s="288"/>
      <c r="EW544" s="288"/>
      <c r="EX544" s="288"/>
      <c r="EY544" s="288"/>
      <c r="EZ544" s="288"/>
      <c r="FA544" s="288"/>
      <c r="FB544" s="288"/>
      <c r="FC544" s="288"/>
      <c r="FD544" s="288"/>
    </row>
    <row r="545" spans="1:160" s="287" customFormat="1" x14ac:dyDescent="0.35">
      <c r="A545" s="285"/>
      <c r="B545" s="285"/>
      <c r="C545" s="299"/>
      <c r="D545" s="299"/>
      <c r="E545" s="299"/>
      <c r="F545" s="299"/>
      <c r="G545" s="299"/>
      <c r="EQ545" s="288"/>
      <c r="ER545" s="288"/>
      <c r="ES545" s="288"/>
      <c r="ET545" s="288"/>
      <c r="EU545" s="288"/>
      <c r="EV545" s="288"/>
      <c r="EW545" s="288"/>
      <c r="EX545" s="288"/>
      <c r="EY545" s="288"/>
      <c r="EZ545" s="288"/>
      <c r="FA545" s="288"/>
      <c r="FB545" s="288"/>
      <c r="FC545" s="288"/>
      <c r="FD545" s="288"/>
    </row>
    <row r="546" spans="1:160" s="287" customFormat="1" x14ac:dyDescent="0.35">
      <c r="A546" s="285"/>
      <c r="B546" s="285"/>
      <c r="C546" s="299"/>
      <c r="D546" s="299"/>
      <c r="E546" s="299"/>
      <c r="F546" s="299"/>
      <c r="G546" s="299"/>
      <c r="EQ546" s="288"/>
      <c r="ER546" s="288"/>
      <c r="ES546" s="288"/>
      <c r="ET546" s="288"/>
      <c r="EU546" s="288"/>
      <c r="EV546" s="288"/>
      <c r="EW546" s="288"/>
      <c r="EX546" s="288"/>
      <c r="EY546" s="288"/>
      <c r="EZ546" s="288"/>
      <c r="FA546" s="288"/>
      <c r="FB546" s="288"/>
      <c r="FC546" s="288"/>
      <c r="FD546" s="288"/>
    </row>
    <row r="547" spans="1:160" s="287" customFormat="1" x14ac:dyDescent="0.35">
      <c r="A547" s="285"/>
      <c r="B547" s="285"/>
      <c r="C547" s="299"/>
      <c r="D547" s="299"/>
      <c r="E547" s="299"/>
      <c r="F547" s="299"/>
      <c r="G547" s="299"/>
      <c r="EQ547" s="288"/>
      <c r="ER547" s="288"/>
      <c r="ES547" s="288"/>
      <c r="ET547" s="288"/>
      <c r="EU547" s="288"/>
      <c r="EV547" s="288"/>
      <c r="EW547" s="288"/>
      <c r="EX547" s="288"/>
      <c r="EY547" s="288"/>
      <c r="EZ547" s="288"/>
      <c r="FA547" s="288"/>
      <c r="FB547" s="288"/>
      <c r="FC547" s="288"/>
      <c r="FD547" s="288"/>
    </row>
    <row r="548" spans="1:160" s="287" customFormat="1" x14ac:dyDescent="0.35">
      <c r="A548" s="285"/>
      <c r="B548" s="285"/>
      <c r="C548" s="299"/>
      <c r="D548" s="299"/>
      <c r="E548" s="299"/>
      <c r="F548" s="299"/>
      <c r="G548" s="299"/>
      <c r="EQ548" s="288"/>
      <c r="ER548" s="288"/>
      <c r="ES548" s="288"/>
      <c r="ET548" s="288"/>
      <c r="EU548" s="288"/>
      <c r="EV548" s="288"/>
      <c r="EW548" s="288"/>
      <c r="EX548" s="288"/>
      <c r="EY548" s="288"/>
      <c r="EZ548" s="288"/>
      <c r="FA548" s="288"/>
      <c r="FB548" s="288"/>
      <c r="FC548" s="288"/>
      <c r="FD548" s="288"/>
    </row>
    <row r="549" spans="1:160" s="287" customFormat="1" x14ac:dyDescent="0.35">
      <c r="A549" s="285"/>
      <c r="B549" s="285"/>
      <c r="C549" s="299"/>
      <c r="D549" s="299"/>
      <c r="E549" s="299"/>
      <c r="F549" s="299"/>
      <c r="G549" s="299"/>
      <c r="EQ549" s="288"/>
      <c r="ER549" s="288"/>
      <c r="ES549" s="288"/>
      <c r="ET549" s="288"/>
      <c r="EU549" s="288"/>
      <c r="EV549" s="288"/>
      <c r="EW549" s="288"/>
      <c r="EX549" s="288"/>
      <c r="EY549" s="288"/>
      <c r="EZ549" s="288"/>
      <c r="FA549" s="288"/>
      <c r="FB549" s="288"/>
      <c r="FC549" s="288"/>
      <c r="FD549" s="288"/>
    </row>
    <row r="550" spans="1:160" s="287" customFormat="1" x14ac:dyDescent="0.35">
      <c r="A550" s="285"/>
      <c r="B550" s="285"/>
      <c r="C550" s="299"/>
      <c r="D550" s="299"/>
      <c r="E550" s="299"/>
      <c r="F550" s="299"/>
      <c r="G550" s="299"/>
      <c r="EQ550" s="288"/>
      <c r="ER550" s="288"/>
      <c r="ES550" s="288"/>
      <c r="ET550" s="288"/>
      <c r="EU550" s="288"/>
      <c r="EV550" s="288"/>
      <c r="EW550" s="288"/>
      <c r="EX550" s="288"/>
      <c r="EY550" s="288"/>
      <c r="EZ550" s="288"/>
      <c r="FA550" s="288"/>
      <c r="FB550" s="288"/>
      <c r="FC550" s="288"/>
      <c r="FD550" s="288"/>
    </row>
    <row r="551" spans="1:160" s="287" customFormat="1" x14ac:dyDescent="0.35">
      <c r="A551" s="285"/>
      <c r="B551" s="285"/>
      <c r="C551" s="299"/>
      <c r="D551" s="299"/>
      <c r="E551" s="299"/>
      <c r="F551" s="299"/>
      <c r="G551" s="299"/>
      <c r="EQ551" s="288"/>
      <c r="ER551" s="288"/>
      <c r="ES551" s="288"/>
      <c r="ET551" s="288"/>
      <c r="EU551" s="288"/>
      <c r="EV551" s="288"/>
      <c r="EW551" s="288"/>
      <c r="EX551" s="288"/>
      <c r="EY551" s="288"/>
      <c r="EZ551" s="288"/>
      <c r="FA551" s="288"/>
      <c r="FB551" s="288"/>
      <c r="FC551" s="288"/>
      <c r="FD551" s="288"/>
    </row>
    <row r="552" spans="1:160" s="287" customFormat="1" x14ac:dyDescent="0.35">
      <c r="A552" s="285"/>
      <c r="B552" s="285"/>
      <c r="C552" s="299"/>
      <c r="D552" s="299"/>
      <c r="E552" s="299"/>
      <c r="F552" s="299"/>
      <c r="G552" s="299"/>
      <c r="EQ552" s="288"/>
      <c r="ER552" s="288"/>
      <c r="ES552" s="288"/>
      <c r="ET552" s="288"/>
      <c r="EU552" s="288"/>
      <c r="EV552" s="288"/>
      <c r="EW552" s="288"/>
      <c r="EX552" s="288"/>
      <c r="EY552" s="288"/>
      <c r="EZ552" s="288"/>
      <c r="FA552" s="288"/>
      <c r="FB552" s="288"/>
      <c r="FC552" s="288"/>
      <c r="FD552" s="288"/>
    </row>
    <row r="553" spans="1:160" s="287" customFormat="1" x14ac:dyDescent="0.35">
      <c r="A553" s="285"/>
      <c r="B553" s="285"/>
      <c r="C553" s="299"/>
      <c r="D553" s="299"/>
      <c r="E553" s="299"/>
      <c r="F553" s="299"/>
      <c r="G553" s="299"/>
      <c r="EQ553" s="288"/>
      <c r="ER553" s="288"/>
      <c r="ES553" s="288"/>
      <c r="ET553" s="288"/>
      <c r="EU553" s="288"/>
      <c r="EV553" s="288"/>
      <c r="EW553" s="288"/>
      <c r="EX553" s="288"/>
      <c r="EY553" s="288"/>
      <c r="EZ553" s="288"/>
      <c r="FA553" s="288"/>
      <c r="FB553" s="288"/>
      <c r="FC553" s="288"/>
      <c r="FD553" s="288"/>
    </row>
    <row r="554" spans="1:160" s="287" customFormat="1" x14ac:dyDescent="0.35">
      <c r="A554" s="285"/>
      <c r="B554" s="285"/>
      <c r="C554" s="299"/>
      <c r="D554" s="299"/>
      <c r="E554" s="299"/>
      <c r="F554" s="299"/>
      <c r="G554" s="299"/>
      <c r="EQ554" s="288"/>
      <c r="ER554" s="288"/>
      <c r="ES554" s="288"/>
      <c r="ET554" s="288"/>
      <c r="EU554" s="288"/>
      <c r="EV554" s="288"/>
      <c r="EW554" s="288"/>
      <c r="EX554" s="288"/>
      <c r="EY554" s="288"/>
      <c r="EZ554" s="288"/>
      <c r="FA554" s="288"/>
      <c r="FB554" s="288"/>
      <c r="FC554" s="288"/>
      <c r="FD554" s="288"/>
    </row>
    <row r="555" spans="1:160" s="287" customFormat="1" x14ac:dyDescent="0.35">
      <c r="A555" s="285"/>
      <c r="B555" s="285"/>
      <c r="C555" s="299"/>
      <c r="D555" s="299"/>
      <c r="E555" s="299"/>
      <c r="F555" s="299"/>
      <c r="G555" s="299"/>
      <c r="EQ555" s="288"/>
      <c r="ER555" s="288"/>
      <c r="ES555" s="288"/>
      <c r="ET555" s="288"/>
      <c r="EU555" s="288"/>
      <c r="EV555" s="288"/>
      <c r="EW555" s="288"/>
      <c r="EX555" s="288"/>
      <c r="EY555" s="288"/>
      <c r="EZ555" s="288"/>
      <c r="FA555" s="288"/>
      <c r="FB555" s="288"/>
      <c r="FC555" s="288"/>
      <c r="FD555" s="288"/>
    </row>
    <row r="556" spans="1:160" s="287" customFormat="1" x14ac:dyDescent="0.35">
      <c r="A556" s="285"/>
      <c r="B556" s="285"/>
      <c r="C556" s="299"/>
      <c r="D556" s="299"/>
      <c r="E556" s="299"/>
      <c r="F556" s="299"/>
      <c r="G556" s="299"/>
      <c r="EQ556" s="288"/>
      <c r="ER556" s="288"/>
      <c r="ES556" s="288"/>
      <c r="ET556" s="288"/>
      <c r="EU556" s="288"/>
      <c r="EV556" s="288"/>
      <c r="EW556" s="288"/>
      <c r="EX556" s="288"/>
      <c r="EY556" s="288"/>
      <c r="EZ556" s="288"/>
      <c r="FA556" s="288"/>
      <c r="FB556" s="288"/>
      <c r="FC556" s="288"/>
      <c r="FD556" s="288"/>
    </row>
    <row r="557" spans="1:160" s="287" customFormat="1" x14ac:dyDescent="0.35">
      <c r="A557" s="285"/>
      <c r="B557" s="285"/>
      <c r="C557" s="299"/>
      <c r="D557" s="299"/>
      <c r="E557" s="299"/>
      <c r="F557" s="299"/>
      <c r="G557" s="299"/>
      <c r="EQ557" s="288"/>
      <c r="ER557" s="288"/>
      <c r="ES557" s="288"/>
      <c r="ET557" s="288"/>
      <c r="EU557" s="288"/>
      <c r="EV557" s="288"/>
      <c r="EW557" s="288"/>
      <c r="EX557" s="288"/>
      <c r="EY557" s="288"/>
      <c r="EZ557" s="288"/>
      <c r="FA557" s="288"/>
      <c r="FB557" s="288"/>
      <c r="FC557" s="288"/>
      <c r="FD557" s="288"/>
    </row>
    <row r="558" spans="1:160" s="287" customFormat="1" x14ac:dyDescent="0.35">
      <c r="A558" s="285"/>
      <c r="B558" s="285"/>
      <c r="C558" s="299"/>
      <c r="D558" s="299"/>
      <c r="E558" s="299"/>
      <c r="F558" s="299"/>
      <c r="G558" s="299"/>
      <c r="EQ558" s="288"/>
      <c r="ER558" s="288"/>
      <c r="ES558" s="288"/>
      <c r="ET558" s="288"/>
      <c r="EU558" s="288"/>
      <c r="EV558" s="288"/>
      <c r="EW558" s="288"/>
      <c r="EX558" s="288"/>
      <c r="EY558" s="288"/>
      <c r="EZ558" s="288"/>
      <c r="FA558" s="288"/>
      <c r="FB558" s="288"/>
      <c r="FC558" s="288"/>
      <c r="FD558" s="288"/>
    </row>
    <row r="559" spans="1:160" s="287" customFormat="1" x14ac:dyDescent="0.35">
      <c r="A559" s="285"/>
      <c r="B559" s="285"/>
      <c r="C559" s="299"/>
      <c r="D559" s="299"/>
      <c r="E559" s="299"/>
      <c r="F559" s="299"/>
      <c r="G559" s="299"/>
      <c r="EQ559" s="288"/>
      <c r="ER559" s="288"/>
      <c r="ES559" s="288"/>
      <c r="ET559" s="288"/>
      <c r="EU559" s="288"/>
      <c r="EV559" s="288"/>
      <c r="EW559" s="288"/>
      <c r="EX559" s="288"/>
      <c r="EY559" s="288"/>
      <c r="EZ559" s="288"/>
      <c r="FA559" s="288"/>
      <c r="FB559" s="288"/>
      <c r="FC559" s="288"/>
      <c r="FD559" s="288"/>
    </row>
    <row r="560" spans="1:160" s="287" customFormat="1" x14ac:dyDescent="0.35">
      <c r="A560" s="285"/>
      <c r="B560" s="285"/>
      <c r="C560" s="299"/>
      <c r="D560" s="299"/>
      <c r="E560" s="299"/>
      <c r="F560" s="299"/>
      <c r="G560" s="299"/>
      <c r="EQ560" s="288"/>
      <c r="ER560" s="288"/>
      <c r="ES560" s="288"/>
      <c r="ET560" s="288"/>
      <c r="EU560" s="288"/>
      <c r="EV560" s="288"/>
      <c r="EW560" s="288"/>
      <c r="EX560" s="288"/>
      <c r="EY560" s="288"/>
      <c r="EZ560" s="288"/>
      <c r="FA560" s="288"/>
      <c r="FB560" s="288"/>
      <c r="FC560" s="288"/>
      <c r="FD560" s="288"/>
    </row>
    <row r="561" spans="1:160" s="287" customFormat="1" x14ac:dyDescent="0.35">
      <c r="A561" s="285"/>
      <c r="B561" s="285"/>
      <c r="C561" s="299"/>
      <c r="D561" s="299"/>
      <c r="E561" s="299"/>
      <c r="F561" s="299"/>
      <c r="G561" s="299"/>
      <c r="EQ561" s="288"/>
      <c r="ER561" s="288"/>
      <c r="ES561" s="288"/>
      <c r="ET561" s="288"/>
      <c r="EU561" s="288"/>
      <c r="EV561" s="288"/>
      <c r="EW561" s="288"/>
      <c r="EX561" s="288"/>
      <c r="EY561" s="288"/>
      <c r="EZ561" s="288"/>
      <c r="FA561" s="288"/>
      <c r="FB561" s="288"/>
      <c r="FC561" s="288"/>
      <c r="FD561" s="288"/>
    </row>
    <row r="562" spans="1:160" s="287" customFormat="1" x14ac:dyDescent="0.35">
      <c r="A562" s="285"/>
      <c r="B562" s="285"/>
      <c r="C562" s="299"/>
      <c r="D562" s="299"/>
      <c r="E562" s="299"/>
      <c r="F562" s="299"/>
      <c r="G562" s="299"/>
      <c r="EQ562" s="288"/>
      <c r="ER562" s="288"/>
      <c r="ES562" s="288"/>
      <c r="ET562" s="288"/>
      <c r="EU562" s="288"/>
      <c r="EV562" s="288"/>
      <c r="EW562" s="288"/>
      <c r="EX562" s="288"/>
      <c r="EY562" s="288"/>
      <c r="EZ562" s="288"/>
      <c r="FA562" s="288"/>
      <c r="FB562" s="288"/>
      <c r="FC562" s="288"/>
      <c r="FD562" s="288"/>
    </row>
    <row r="563" spans="1:160" s="287" customFormat="1" x14ac:dyDescent="0.35">
      <c r="A563" s="285"/>
      <c r="B563" s="285"/>
      <c r="C563" s="299"/>
      <c r="D563" s="299"/>
      <c r="E563" s="299"/>
      <c r="F563" s="299"/>
      <c r="G563" s="299"/>
      <c r="EQ563" s="288"/>
      <c r="ER563" s="288"/>
      <c r="ES563" s="288"/>
      <c r="ET563" s="288"/>
      <c r="EU563" s="288"/>
      <c r="EV563" s="288"/>
      <c r="EW563" s="288"/>
      <c r="EX563" s="288"/>
      <c r="EY563" s="288"/>
      <c r="EZ563" s="288"/>
      <c r="FA563" s="288"/>
      <c r="FB563" s="288"/>
      <c r="FC563" s="288"/>
      <c r="FD563" s="288"/>
    </row>
    <row r="564" spans="1:160" s="287" customFormat="1" x14ac:dyDescent="0.35">
      <c r="A564" s="285"/>
      <c r="B564" s="285"/>
      <c r="C564" s="299"/>
      <c r="D564" s="299"/>
      <c r="E564" s="299"/>
      <c r="F564" s="299"/>
      <c r="G564" s="299"/>
      <c r="EQ564" s="288"/>
      <c r="ER564" s="288"/>
      <c r="ES564" s="288"/>
      <c r="ET564" s="288"/>
      <c r="EU564" s="288"/>
      <c r="EV564" s="288"/>
      <c r="EW564" s="288"/>
      <c r="EX564" s="288"/>
      <c r="EY564" s="288"/>
      <c r="EZ564" s="288"/>
      <c r="FA564" s="288"/>
      <c r="FB564" s="288"/>
      <c r="FC564" s="288"/>
      <c r="FD564" s="288"/>
    </row>
    <row r="565" spans="1:160" s="287" customFormat="1" x14ac:dyDescent="0.35">
      <c r="A565" s="285"/>
      <c r="B565" s="285"/>
      <c r="C565" s="299"/>
      <c r="D565" s="299"/>
      <c r="E565" s="299"/>
      <c r="F565" s="299"/>
      <c r="G565" s="299"/>
      <c r="EQ565" s="288"/>
      <c r="ER565" s="288"/>
      <c r="ES565" s="288"/>
      <c r="ET565" s="288"/>
      <c r="EU565" s="288"/>
      <c r="EV565" s="288"/>
      <c r="EW565" s="288"/>
      <c r="EX565" s="288"/>
      <c r="EY565" s="288"/>
      <c r="EZ565" s="288"/>
      <c r="FA565" s="288"/>
      <c r="FB565" s="288"/>
      <c r="FC565" s="288"/>
      <c r="FD565" s="288"/>
    </row>
    <row r="566" spans="1:160" s="287" customFormat="1" x14ac:dyDescent="0.35">
      <c r="A566" s="285"/>
      <c r="B566" s="285"/>
      <c r="C566" s="299"/>
      <c r="D566" s="299"/>
      <c r="E566" s="299"/>
      <c r="F566" s="299"/>
      <c r="G566" s="299"/>
      <c r="EQ566" s="288"/>
      <c r="ER566" s="288"/>
      <c r="ES566" s="288"/>
      <c r="ET566" s="288"/>
      <c r="EU566" s="288"/>
      <c r="EV566" s="288"/>
      <c r="EW566" s="288"/>
      <c r="EX566" s="288"/>
      <c r="EY566" s="288"/>
      <c r="EZ566" s="288"/>
      <c r="FA566" s="288"/>
      <c r="FB566" s="288"/>
      <c r="FC566" s="288"/>
      <c r="FD566" s="288"/>
    </row>
    <row r="567" spans="1:160" s="287" customFormat="1" x14ac:dyDescent="0.35">
      <c r="A567" s="285"/>
      <c r="B567" s="285"/>
      <c r="C567" s="299"/>
      <c r="D567" s="299"/>
      <c r="E567" s="299"/>
      <c r="F567" s="299"/>
      <c r="G567" s="299"/>
      <c r="EQ567" s="288"/>
      <c r="ER567" s="288"/>
      <c r="ES567" s="288"/>
      <c r="ET567" s="288"/>
      <c r="EU567" s="288"/>
      <c r="EV567" s="288"/>
      <c r="EW567" s="288"/>
      <c r="EX567" s="288"/>
      <c r="EY567" s="288"/>
      <c r="EZ567" s="288"/>
      <c r="FA567" s="288"/>
      <c r="FB567" s="288"/>
      <c r="FC567" s="288"/>
      <c r="FD567" s="288"/>
    </row>
    <row r="568" spans="1:160" s="287" customFormat="1" x14ac:dyDescent="0.35">
      <c r="A568" s="285"/>
      <c r="B568" s="285"/>
      <c r="C568" s="299"/>
      <c r="D568" s="299"/>
      <c r="E568" s="299"/>
      <c r="F568" s="299"/>
      <c r="G568" s="299"/>
      <c r="EQ568" s="288"/>
      <c r="ER568" s="288"/>
      <c r="ES568" s="288"/>
      <c r="ET568" s="288"/>
      <c r="EU568" s="288"/>
      <c r="EV568" s="288"/>
      <c r="EW568" s="288"/>
      <c r="EX568" s="288"/>
      <c r="EY568" s="288"/>
      <c r="EZ568" s="288"/>
      <c r="FA568" s="288"/>
      <c r="FB568" s="288"/>
      <c r="FC568" s="288"/>
      <c r="FD568" s="288"/>
    </row>
    <row r="569" spans="1:160" s="287" customFormat="1" x14ac:dyDescent="0.35">
      <c r="A569" s="285"/>
      <c r="B569" s="285"/>
      <c r="C569" s="299"/>
      <c r="D569" s="299"/>
      <c r="E569" s="299"/>
      <c r="F569" s="299"/>
      <c r="G569" s="299"/>
      <c r="EQ569" s="288"/>
      <c r="ER569" s="288"/>
      <c r="ES569" s="288"/>
      <c r="ET569" s="288"/>
      <c r="EU569" s="288"/>
      <c r="EV569" s="288"/>
      <c r="EW569" s="288"/>
      <c r="EX569" s="288"/>
      <c r="EY569" s="288"/>
      <c r="EZ569" s="288"/>
      <c r="FA569" s="288"/>
      <c r="FB569" s="288"/>
      <c r="FC569" s="288"/>
      <c r="FD569" s="288"/>
    </row>
    <row r="570" spans="1:160" s="287" customFormat="1" x14ac:dyDescent="0.35">
      <c r="A570" s="285"/>
      <c r="B570" s="285"/>
      <c r="C570" s="299"/>
      <c r="D570" s="299"/>
      <c r="E570" s="299"/>
      <c r="F570" s="299"/>
      <c r="G570" s="299"/>
      <c r="EQ570" s="288"/>
      <c r="ER570" s="288"/>
      <c r="ES570" s="288"/>
      <c r="ET570" s="288"/>
      <c r="EU570" s="288"/>
      <c r="EV570" s="288"/>
      <c r="EW570" s="288"/>
      <c r="EX570" s="288"/>
      <c r="EY570" s="288"/>
      <c r="EZ570" s="288"/>
      <c r="FA570" s="288"/>
      <c r="FB570" s="288"/>
      <c r="FC570" s="288"/>
      <c r="FD570" s="288"/>
    </row>
    <row r="571" spans="1:160" s="287" customFormat="1" x14ac:dyDescent="0.35">
      <c r="A571" s="285"/>
      <c r="B571" s="285"/>
      <c r="C571" s="299"/>
      <c r="D571" s="299"/>
      <c r="E571" s="299"/>
      <c r="F571" s="299"/>
      <c r="G571" s="299"/>
      <c r="EQ571" s="288"/>
      <c r="ER571" s="288"/>
      <c r="ES571" s="288"/>
      <c r="ET571" s="288"/>
      <c r="EU571" s="288"/>
      <c r="EV571" s="288"/>
      <c r="EW571" s="288"/>
      <c r="EX571" s="288"/>
      <c r="EY571" s="288"/>
      <c r="EZ571" s="288"/>
      <c r="FA571" s="288"/>
      <c r="FB571" s="288"/>
      <c r="FC571" s="288"/>
      <c r="FD571" s="288"/>
    </row>
    <row r="572" spans="1:160" s="287" customFormat="1" x14ac:dyDescent="0.35">
      <c r="A572" s="285"/>
      <c r="B572" s="285"/>
      <c r="C572" s="299"/>
      <c r="D572" s="299"/>
      <c r="E572" s="299"/>
      <c r="F572" s="299"/>
      <c r="G572" s="299"/>
      <c r="EQ572" s="288"/>
      <c r="ER572" s="288"/>
      <c r="ES572" s="288"/>
      <c r="ET572" s="288"/>
      <c r="EU572" s="288"/>
      <c r="EV572" s="288"/>
      <c r="EW572" s="288"/>
      <c r="EX572" s="288"/>
      <c r="EY572" s="288"/>
      <c r="EZ572" s="288"/>
      <c r="FA572" s="288"/>
      <c r="FB572" s="288"/>
      <c r="FC572" s="288"/>
      <c r="FD572" s="288"/>
    </row>
    <row r="573" spans="1:160" s="287" customFormat="1" x14ac:dyDescent="0.35">
      <c r="A573" s="285"/>
      <c r="B573" s="285"/>
      <c r="C573" s="299"/>
      <c r="D573" s="299"/>
      <c r="E573" s="299"/>
      <c r="F573" s="299"/>
      <c r="G573" s="299"/>
      <c r="EQ573" s="288"/>
      <c r="ER573" s="288"/>
      <c r="ES573" s="288"/>
      <c r="ET573" s="288"/>
      <c r="EU573" s="288"/>
      <c r="EV573" s="288"/>
      <c r="EW573" s="288"/>
      <c r="EX573" s="288"/>
      <c r="EY573" s="288"/>
      <c r="EZ573" s="288"/>
      <c r="FA573" s="288"/>
      <c r="FB573" s="288"/>
      <c r="FC573" s="288"/>
      <c r="FD573" s="288"/>
    </row>
    <row r="574" spans="1:160" s="287" customFormat="1" x14ac:dyDescent="0.35">
      <c r="A574" s="285"/>
      <c r="B574" s="285"/>
      <c r="C574" s="299"/>
      <c r="D574" s="299"/>
      <c r="E574" s="299"/>
      <c r="F574" s="299"/>
      <c r="G574" s="299"/>
      <c r="EQ574" s="288"/>
      <c r="ER574" s="288"/>
      <c r="ES574" s="288"/>
      <c r="ET574" s="288"/>
      <c r="EU574" s="288"/>
      <c r="EV574" s="288"/>
      <c r="EW574" s="288"/>
      <c r="EX574" s="288"/>
      <c r="EY574" s="288"/>
      <c r="EZ574" s="288"/>
      <c r="FA574" s="288"/>
      <c r="FB574" s="288"/>
      <c r="FC574" s="288"/>
      <c r="FD574" s="288"/>
    </row>
    <row r="575" spans="1:160" s="287" customFormat="1" x14ac:dyDescent="0.35">
      <c r="A575" s="285"/>
      <c r="B575" s="285"/>
      <c r="C575" s="299"/>
      <c r="D575" s="299"/>
      <c r="E575" s="299"/>
      <c r="F575" s="299"/>
      <c r="G575" s="299"/>
      <c r="EQ575" s="288"/>
      <c r="ER575" s="288"/>
      <c r="ES575" s="288"/>
      <c r="ET575" s="288"/>
      <c r="EU575" s="288"/>
      <c r="EV575" s="288"/>
      <c r="EW575" s="288"/>
      <c r="EX575" s="288"/>
      <c r="EY575" s="288"/>
      <c r="EZ575" s="288"/>
      <c r="FA575" s="288"/>
      <c r="FB575" s="288"/>
      <c r="FC575" s="288"/>
      <c r="FD575" s="288"/>
    </row>
    <row r="576" spans="1:160" s="287" customFormat="1" x14ac:dyDescent="0.35">
      <c r="A576" s="285"/>
      <c r="B576" s="285"/>
      <c r="C576" s="299"/>
      <c r="D576" s="299"/>
      <c r="E576" s="299"/>
      <c r="F576" s="299"/>
      <c r="G576" s="299"/>
      <c r="EQ576" s="288"/>
      <c r="ER576" s="288"/>
      <c r="ES576" s="288"/>
      <c r="ET576" s="288"/>
      <c r="EU576" s="288"/>
      <c r="EV576" s="288"/>
      <c r="EW576" s="288"/>
      <c r="EX576" s="288"/>
      <c r="EY576" s="288"/>
      <c r="EZ576" s="288"/>
      <c r="FA576" s="288"/>
      <c r="FB576" s="288"/>
      <c r="FC576" s="288"/>
      <c r="FD576" s="288"/>
    </row>
    <row r="577" spans="1:160" s="287" customFormat="1" x14ac:dyDescent="0.35">
      <c r="A577" s="285"/>
      <c r="B577" s="285"/>
      <c r="C577" s="299"/>
      <c r="D577" s="299"/>
      <c r="E577" s="299"/>
      <c r="F577" s="299"/>
      <c r="G577" s="299"/>
      <c r="EQ577" s="288"/>
      <c r="ER577" s="288"/>
      <c r="ES577" s="288"/>
      <c r="ET577" s="288"/>
      <c r="EU577" s="288"/>
      <c r="EV577" s="288"/>
      <c r="EW577" s="288"/>
      <c r="EX577" s="288"/>
      <c r="EY577" s="288"/>
      <c r="EZ577" s="288"/>
      <c r="FA577" s="288"/>
      <c r="FB577" s="288"/>
      <c r="FC577" s="288"/>
      <c r="FD577" s="288"/>
    </row>
    <row r="578" spans="1:160" s="287" customFormat="1" x14ac:dyDescent="0.35">
      <c r="A578" s="285"/>
      <c r="B578" s="285"/>
      <c r="C578" s="299"/>
      <c r="D578" s="299"/>
      <c r="E578" s="299"/>
      <c r="F578" s="299"/>
      <c r="G578" s="299"/>
      <c r="EQ578" s="288"/>
      <c r="ER578" s="288"/>
      <c r="ES578" s="288"/>
      <c r="ET578" s="288"/>
      <c r="EU578" s="288"/>
      <c r="EV578" s="288"/>
      <c r="EW578" s="288"/>
      <c r="EX578" s="288"/>
      <c r="EY578" s="288"/>
      <c r="EZ578" s="288"/>
      <c r="FA578" s="288"/>
      <c r="FB578" s="288"/>
      <c r="FC578" s="288"/>
      <c r="FD578" s="288"/>
    </row>
    <row r="579" spans="1:160" s="287" customFormat="1" x14ac:dyDescent="0.35">
      <c r="A579" s="285"/>
      <c r="B579" s="285"/>
      <c r="C579" s="299"/>
      <c r="D579" s="299"/>
      <c r="E579" s="299"/>
      <c r="F579" s="299"/>
      <c r="G579" s="299"/>
      <c r="EQ579" s="288"/>
      <c r="ER579" s="288"/>
      <c r="ES579" s="288"/>
      <c r="ET579" s="288"/>
      <c r="EU579" s="288"/>
      <c r="EV579" s="288"/>
      <c r="EW579" s="288"/>
      <c r="EX579" s="288"/>
      <c r="EY579" s="288"/>
      <c r="EZ579" s="288"/>
      <c r="FA579" s="288"/>
      <c r="FB579" s="288"/>
      <c r="FC579" s="288"/>
      <c r="FD579" s="288"/>
    </row>
    <row r="580" spans="1:160" s="287" customFormat="1" x14ac:dyDescent="0.35">
      <c r="A580" s="285"/>
      <c r="B580" s="285"/>
      <c r="C580" s="299"/>
      <c r="D580" s="299"/>
      <c r="E580" s="299"/>
      <c r="F580" s="299"/>
      <c r="G580" s="299"/>
      <c r="EQ580" s="288"/>
      <c r="ER580" s="288"/>
      <c r="ES580" s="288"/>
      <c r="ET580" s="288"/>
      <c r="EU580" s="288"/>
      <c r="EV580" s="288"/>
      <c r="EW580" s="288"/>
      <c r="EX580" s="288"/>
      <c r="EY580" s="288"/>
      <c r="EZ580" s="288"/>
      <c r="FA580" s="288"/>
      <c r="FB580" s="288"/>
      <c r="FC580" s="288"/>
      <c r="FD580" s="288"/>
    </row>
    <row r="581" spans="1:160" s="287" customFormat="1" x14ac:dyDescent="0.35">
      <c r="A581" s="285"/>
      <c r="B581" s="285"/>
      <c r="C581" s="299"/>
      <c r="D581" s="299"/>
      <c r="E581" s="299"/>
      <c r="F581" s="299"/>
      <c r="G581" s="299"/>
      <c r="EQ581" s="288"/>
      <c r="ER581" s="288"/>
      <c r="ES581" s="288"/>
      <c r="ET581" s="288"/>
      <c r="EU581" s="288"/>
      <c r="EV581" s="288"/>
      <c r="EW581" s="288"/>
      <c r="EX581" s="288"/>
      <c r="EY581" s="288"/>
      <c r="EZ581" s="288"/>
      <c r="FA581" s="288"/>
      <c r="FB581" s="288"/>
      <c r="FC581" s="288"/>
      <c r="FD581" s="288"/>
    </row>
    <row r="582" spans="1:160" s="287" customFormat="1" x14ac:dyDescent="0.35">
      <c r="A582" s="285"/>
      <c r="B582" s="285"/>
      <c r="C582" s="299"/>
      <c r="D582" s="299"/>
      <c r="E582" s="299"/>
      <c r="F582" s="299"/>
      <c r="G582" s="299"/>
      <c r="EQ582" s="288"/>
      <c r="ER582" s="288"/>
      <c r="ES582" s="288"/>
      <c r="ET582" s="288"/>
      <c r="EU582" s="288"/>
      <c r="EV582" s="288"/>
      <c r="EW582" s="288"/>
      <c r="EX582" s="288"/>
      <c r="EY582" s="288"/>
      <c r="EZ582" s="288"/>
      <c r="FA582" s="288"/>
      <c r="FB582" s="288"/>
      <c r="FC582" s="288"/>
      <c r="FD582" s="288"/>
    </row>
    <row r="583" spans="1:160" s="287" customFormat="1" x14ac:dyDescent="0.35">
      <c r="A583" s="285"/>
      <c r="B583" s="285"/>
      <c r="C583" s="299"/>
      <c r="D583" s="299"/>
      <c r="E583" s="299"/>
      <c r="F583" s="299"/>
      <c r="G583" s="299"/>
      <c r="EQ583" s="288"/>
      <c r="ER583" s="288"/>
      <c r="ES583" s="288"/>
      <c r="ET583" s="288"/>
      <c r="EU583" s="288"/>
      <c r="EV583" s="288"/>
      <c r="EW583" s="288"/>
      <c r="EX583" s="288"/>
      <c r="EY583" s="288"/>
      <c r="EZ583" s="288"/>
      <c r="FA583" s="288"/>
      <c r="FB583" s="288"/>
      <c r="FC583" s="288"/>
      <c r="FD583" s="288"/>
    </row>
    <row r="584" spans="1:160" s="287" customFormat="1" x14ac:dyDescent="0.35">
      <c r="A584" s="285"/>
      <c r="B584" s="285"/>
      <c r="C584" s="299"/>
      <c r="D584" s="299"/>
      <c r="E584" s="299"/>
      <c r="F584" s="299"/>
      <c r="G584" s="299"/>
      <c r="EQ584" s="288"/>
      <c r="ER584" s="288"/>
      <c r="ES584" s="288"/>
      <c r="ET584" s="288"/>
      <c r="EU584" s="288"/>
      <c r="EV584" s="288"/>
      <c r="EW584" s="288"/>
      <c r="EX584" s="288"/>
      <c r="EY584" s="288"/>
      <c r="EZ584" s="288"/>
      <c r="FA584" s="288"/>
      <c r="FB584" s="288"/>
      <c r="FC584" s="288"/>
      <c r="FD584" s="288"/>
    </row>
    <row r="585" spans="1:160" s="287" customFormat="1" x14ac:dyDescent="0.35">
      <c r="A585" s="285"/>
      <c r="B585" s="285"/>
      <c r="C585" s="299"/>
      <c r="D585" s="299"/>
      <c r="E585" s="299"/>
      <c r="F585" s="299"/>
      <c r="G585" s="299"/>
      <c r="EQ585" s="288"/>
      <c r="ER585" s="288"/>
      <c r="ES585" s="288"/>
      <c r="ET585" s="288"/>
      <c r="EU585" s="288"/>
      <c r="EV585" s="288"/>
      <c r="EW585" s="288"/>
      <c r="EX585" s="288"/>
      <c r="EY585" s="288"/>
      <c r="EZ585" s="288"/>
      <c r="FA585" s="288"/>
      <c r="FB585" s="288"/>
      <c r="FC585" s="288"/>
      <c r="FD585" s="288"/>
    </row>
    <row r="586" spans="1:160" s="287" customFormat="1" x14ac:dyDescent="0.35">
      <c r="A586" s="285"/>
      <c r="B586" s="285"/>
      <c r="C586" s="299"/>
      <c r="D586" s="299"/>
      <c r="E586" s="299"/>
      <c r="F586" s="299"/>
      <c r="G586" s="299"/>
      <c r="EQ586" s="288"/>
      <c r="ER586" s="288"/>
      <c r="ES586" s="288"/>
      <c r="ET586" s="288"/>
      <c r="EU586" s="288"/>
      <c r="EV586" s="288"/>
      <c r="EW586" s="288"/>
      <c r="EX586" s="288"/>
      <c r="EY586" s="288"/>
      <c r="EZ586" s="288"/>
      <c r="FA586" s="288"/>
      <c r="FB586" s="288"/>
      <c r="FC586" s="288"/>
      <c r="FD586" s="288"/>
    </row>
    <row r="587" spans="1:160" s="287" customFormat="1" x14ac:dyDescent="0.35">
      <c r="A587" s="285"/>
      <c r="B587" s="285"/>
      <c r="C587" s="299"/>
      <c r="D587" s="299"/>
      <c r="E587" s="299"/>
      <c r="F587" s="299"/>
      <c r="G587" s="299"/>
      <c r="EQ587" s="288"/>
      <c r="ER587" s="288"/>
      <c r="ES587" s="288"/>
      <c r="ET587" s="288"/>
      <c r="EU587" s="288"/>
      <c r="EV587" s="288"/>
      <c r="EW587" s="288"/>
      <c r="EX587" s="288"/>
      <c r="EY587" s="288"/>
      <c r="EZ587" s="288"/>
      <c r="FA587" s="288"/>
      <c r="FB587" s="288"/>
      <c r="FC587" s="288"/>
      <c r="FD587" s="288"/>
    </row>
    <row r="588" spans="1:160" s="287" customFormat="1" x14ac:dyDescent="0.35">
      <c r="A588" s="285"/>
      <c r="B588" s="285"/>
      <c r="C588" s="299"/>
      <c r="D588" s="299"/>
      <c r="E588" s="299"/>
      <c r="F588" s="299"/>
      <c r="G588" s="299"/>
      <c r="EQ588" s="288"/>
      <c r="ER588" s="288"/>
      <c r="ES588" s="288"/>
      <c r="ET588" s="288"/>
      <c r="EU588" s="288"/>
      <c r="EV588" s="288"/>
      <c r="EW588" s="288"/>
      <c r="EX588" s="288"/>
      <c r="EY588" s="288"/>
      <c r="EZ588" s="288"/>
      <c r="FA588" s="288"/>
      <c r="FB588" s="288"/>
      <c r="FC588" s="288"/>
      <c r="FD588" s="288"/>
    </row>
    <row r="589" spans="1:160" s="287" customFormat="1" x14ac:dyDescent="0.35">
      <c r="A589" s="285"/>
      <c r="B589" s="285"/>
      <c r="C589" s="299"/>
      <c r="D589" s="299"/>
      <c r="E589" s="299"/>
      <c r="F589" s="299"/>
      <c r="G589" s="299"/>
      <c r="EQ589" s="288"/>
      <c r="ER589" s="288"/>
      <c r="ES589" s="288"/>
      <c r="ET589" s="288"/>
      <c r="EU589" s="288"/>
      <c r="EV589" s="288"/>
      <c r="EW589" s="288"/>
      <c r="EX589" s="288"/>
      <c r="EY589" s="288"/>
      <c r="EZ589" s="288"/>
      <c r="FA589" s="288"/>
      <c r="FB589" s="288"/>
      <c r="FC589" s="288"/>
      <c r="FD589" s="288"/>
    </row>
    <row r="590" spans="1:160" s="287" customFormat="1" x14ac:dyDescent="0.35">
      <c r="A590" s="285"/>
      <c r="B590" s="285"/>
      <c r="C590" s="299"/>
      <c r="D590" s="299"/>
      <c r="E590" s="299"/>
      <c r="F590" s="299"/>
      <c r="G590" s="299"/>
      <c r="EQ590" s="288"/>
      <c r="ER590" s="288"/>
      <c r="ES590" s="288"/>
      <c r="ET590" s="288"/>
      <c r="EU590" s="288"/>
      <c r="EV590" s="288"/>
      <c r="EW590" s="288"/>
      <c r="EX590" s="288"/>
      <c r="EY590" s="288"/>
      <c r="EZ590" s="288"/>
      <c r="FA590" s="288"/>
      <c r="FB590" s="288"/>
      <c r="FC590" s="288"/>
      <c r="FD590" s="288"/>
    </row>
    <row r="591" spans="1:160" s="287" customFormat="1" x14ac:dyDescent="0.35">
      <c r="A591" s="285"/>
      <c r="B591" s="285"/>
      <c r="C591" s="299"/>
      <c r="D591" s="299"/>
      <c r="E591" s="299"/>
      <c r="F591" s="299"/>
      <c r="G591" s="299"/>
      <c r="EQ591" s="288"/>
      <c r="ER591" s="288"/>
      <c r="ES591" s="288"/>
      <c r="ET591" s="288"/>
      <c r="EU591" s="288"/>
      <c r="EV591" s="288"/>
      <c r="EW591" s="288"/>
      <c r="EX591" s="288"/>
      <c r="EY591" s="288"/>
      <c r="EZ591" s="288"/>
      <c r="FA591" s="288"/>
      <c r="FB591" s="288"/>
      <c r="FC591" s="288"/>
      <c r="FD591" s="288"/>
    </row>
    <row r="592" spans="1:160" s="287" customFormat="1" x14ac:dyDescent="0.35">
      <c r="A592" s="285"/>
      <c r="B592" s="285"/>
      <c r="C592" s="299"/>
      <c r="D592" s="299"/>
      <c r="E592" s="299"/>
      <c r="F592" s="299"/>
      <c r="G592" s="299"/>
      <c r="EQ592" s="288"/>
      <c r="ER592" s="288"/>
      <c r="ES592" s="288"/>
      <c r="ET592" s="288"/>
      <c r="EU592" s="288"/>
      <c r="EV592" s="288"/>
      <c r="EW592" s="288"/>
      <c r="EX592" s="288"/>
      <c r="EY592" s="288"/>
      <c r="EZ592" s="288"/>
      <c r="FA592" s="288"/>
      <c r="FB592" s="288"/>
      <c r="FC592" s="288"/>
      <c r="FD592" s="288"/>
    </row>
    <row r="593" spans="1:160" s="287" customFormat="1" x14ac:dyDescent="0.35">
      <c r="A593" s="285"/>
      <c r="B593" s="285"/>
      <c r="C593" s="299"/>
      <c r="D593" s="299"/>
      <c r="E593" s="299"/>
      <c r="F593" s="299"/>
      <c r="G593" s="299"/>
      <c r="EQ593" s="288"/>
      <c r="ER593" s="288"/>
      <c r="ES593" s="288"/>
      <c r="ET593" s="288"/>
      <c r="EU593" s="288"/>
      <c r="EV593" s="288"/>
      <c r="EW593" s="288"/>
      <c r="EX593" s="288"/>
      <c r="EY593" s="288"/>
      <c r="EZ593" s="288"/>
      <c r="FA593" s="288"/>
      <c r="FB593" s="288"/>
      <c r="FC593" s="288"/>
      <c r="FD593" s="288"/>
    </row>
    <row r="594" spans="1:160" s="287" customFormat="1" x14ac:dyDescent="0.35">
      <c r="A594" s="285"/>
      <c r="B594" s="285"/>
      <c r="C594" s="299"/>
      <c r="D594" s="299"/>
      <c r="E594" s="299"/>
      <c r="F594" s="299"/>
      <c r="G594" s="299"/>
      <c r="EQ594" s="288"/>
      <c r="ER594" s="288"/>
      <c r="ES594" s="288"/>
      <c r="ET594" s="288"/>
      <c r="EU594" s="288"/>
      <c r="EV594" s="288"/>
      <c r="EW594" s="288"/>
      <c r="EX594" s="288"/>
      <c r="EY594" s="288"/>
      <c r="EZ594" s="288"/>
      <c r="FA594" s="288"/>
      <c r="FB594" s="288"/>
      <c r="FC594" s="288"/>
      <c r="FD594" s="288"/>
    </row>
    <row r="595" spans="1:160" s="287" customFormat="1" x14ac:dyDescent="0.35">
      <c r="A595" s="285"/>
      <c r="B595" s="285"/>
      <c r="C595" s="299"/>
      <c r="D595" s="299"/>
      <c r="E595" s="299"/>
      <c r="F595" s="299"/>
      <c r="G595" s="299"/>
      <c r="EQ595" s="288"/>
      <c r="ER595" s="288"/>
      <c r="ES595" s="288"/>
      <c r="ET595" s="288"/>
      <c r="EU595" s="288"/>
      <c r="EV595" s="288"/>
      <c r="EW595" s="288"/>
      <c r="EX595" s="288"/>
      <c r="EY595" s="288"/>
      <c r="EZ595" s="288"/>
      <c r="FA595" s="288"/>
      <c r="FB595" s="288"/>
      <c r="FC595" s="288"/>
      <c r="FD595" s="288"/>
    </row>
    <row r="596" spans="1:160" s="287" customFormat="1" x14ac:dyDescent="0.35">
      <c r="A596" s="285"/>
      <c r="B596" s="285"/>
      <c r="C596" s="299"/>
      <c r="D596" s="299"/>
      <c r="E596" s="299"/>
      <c r="F596" s="299"/>
      <c r="G596" s="299"/>
      <c r="EQ596" s="288"/>
      <c r="ER596" s="288"/>
      <c r="ES596" s="288"/>
      <c r="ET596" s="288"/>
      <c r="EU596" s="288"/>
      <c r="EV596" s="288"/>
      <c r="EW596" s="288"/>
      <c r="EX596" s="288"/>
      <c r="EY596" s="288"/>
      <c r="EZ596" s="288"/>
      <c r="FA596" s="288"/>
      <c r="FB596" s="288"/>
      <c r="FC596" s="288"/>
      <c r="FD596" s="288"/>
    </row>
    <row r="597" spans="1:160" s="287" customFormat="1" x14ac:dyDescent="0.35">
      <c r="A597" s="285"/>
      <c r="B597" s="285"/>
      <c r="C597" s="299"/>
      <c r="D597" s="299"/>
      <c r="E597" s="299"/>
      <c r="F597" s="299"/>
      <c r="G597" s="299"/>
      <c r="EQ597" s="288"/>
      <c r="ER597" s="288"/>
      <c r="ES597" s="288"/>
      <c r="ET597" s="288"/>
      <c r="EU597" s="288"/>
      <c r="EV597" s="288"/>
      <c r="EW597" s="288"/>
      <c r="EX597" s="288"/>
      <c r="EY597" s="288"/>
      <c r="EZ597" s="288"/>
      <c r="FA597" s="288"/>
      <c r="FB597" s="288"/>
      <c r="FC597" s="288"/>
      <c r="FD597" s="288"/>
    </row>
    <row r="598" spans="1:160" s="287" customFormat="1" x14ac:dyDescent="0.35">
      <c r="A598" s="285"/>
      <c r="B598" s="285"/>
      <c r="C598" s="299"/>
      <c r="D598" s="299"/>
      <c r="E598" s="299"/>
      <c r="F598" s="299"/>
      <c r="G598" s="299"/>
      <c r="EQ598" s="288"/>
      <c r="ER598" s="288"/>
      <c r="ES598" s="288"/>
      <c r="ET598" s="288"/>
      <c r="EU598" s="288"/>
      <c r="EV598" s="288"/>
      <c r="EW598" s="288"/>
      <c r="EX598" s="288"/>
      <c r="EY598" s="288"/>
      <c r="EZ598" s="288"/>
      <c r="FA598" s="288"/>
      <c r="FB598" s="288"/>
      <c r="FC598" s="288"/>
      <c r="FD598" s="288"/>
    </row>
    <row r="599" spans="1:160" s="287" customFormat="1" x14ac:dyDescent="0.35">
      <c r="A599" s="285"/>
      <c r="B599" s="285"/>
      <c r="C599" s="299"/>
      <c r="D599" s="299"/>
      <c r="E599" s="299"/>
      <c r="F599" s="299"/>
      <c r="G599" s="299"/>
      <c r="EQ599" s="288"/>
      <c r="ER599" s="288"/>
      <c r="ES599" s="288"/>
      <c r="ET599" s="288"/>
      <c r="EU599" s="288"/>
      <c r="EV599" s="288"/>
      <c r="EW599" s="288"/>
      <c r="EX599" s="288"/>
      <c r="EY599" s="288"/>
      <c r="EZ599" s="288"/>
      <c r="FA599" s="288"/>
      <c r="FB599" s="288"/>
      <c r="FC599" s="288"/>
      <c r="FD599" s="288"/>
    </row>
    <row r="600" spans="1:160" s="287" customFormat="1" x14ac:dyDescent="0.35">
      <c r="A600" s="285"/>
      <c r="B600" s="285"/>
      <c r="C600" s="299"/>
      <c r="D600" s="299"/>
      <c r="E600" s="299"/>
      <c r="F600" s="299"/>
      <c r="G600" s="299"/>
      <c r="EQ600" s="288"/>
      <c r="ER600" s="288"/>
      <c r="ES600" s="288"/>
      <c r="ET600" s="288"/>
      <c r="EU600" s="288"/>
      <c r="EV600" s="288"/>
      <c r="EW600" s="288"/>
      <c r="EX600" s="288"/>
      <c r="EY600" s="288"/>
      <c r="EZ600" s="288"/>
      <c r="FA600" s="288"/>
      <c r="FB600" s="288"/>
      <c r="FC600" s="288"/>
      <c r="FD600" s="288"/>
    </row>
    <row r="601" spans="1:160" s="287" customFormat="1" x14ac:dyDescent="0.35">
      <c r="A601" s="285"/>
      <c r="B601" s="285"/>
      <c r="C601" s="299"/>
      <c r="D601" s="299"/>
      <c r="E601" s="299"/>
      <c r="F601" s="299"/>
      <c r="G601" s="299"/>
      <c r="EQ601" s="288"/>
      <c r="ER601" s="288"/>
      <c r="ES601" s="288"/>
      <c r="ET601" s="288"/>
      <c r="EU601" s="288"/>
      <c r="EV601" s="288"/>
      <c r="EW601" s="288"/>
      <c r="EX601" s="288"/>
      <c r="EY601" s="288"/>
      <c r="EZ601" s="288"/>
      <c r="FA601" s="288"/>
      <c r="FB601" s="288"/>
      <c r="FC601" s="288"/>
      <c r="FD601" s="288"/>
    </row>
    <row r="602" spans="1:160" s="287" customFormat="1" x14ac:dyDescent="0.35">
      <c r="A602" s="285"/>
      <c r="B602" s="285"/>
      <c r="C602" s="299"/>
      <c r="D602" s="299"/>
      <c r="E602" s="299"/>
      <c r="F602" s="299"/>
      <c r="G602" s="299"/>
      <c r="EQ602" s="288"/>
      <c r="ER602" s="288"/>
      <c r="ES602" s="288"/>
      <c r="ET602" s="288"/>
      <c r="EU602" s="288"/>
      <c r="EV602" s="288"/>
      <c r="EW602" s="288"/>
      <c r="EX602" s="288"/>
      <c r="EY602" s="288"/>
      <c r="EZ602" s="288"/>
      <c r="FA602" s="288"/>
      <c r="FB602" s="288"/>
      <c r="FC602" s="288"/>
      <c r="FD602" s="288"/>
    </row>
    <row r="603" spans="1:160" s="287" customFormat="1" x14ac:dyDescent="0.35">
      <c r="A603" s="285"/>
      <c r="B603" s="285"/>
      <c r="C603" s="299"/>
      <c r="D603" s="299"/>
      <c r="E603" s="299"/>
      <c r="F603" s="299"/>
      <c r="G603" s="299"/>
      <c r="EQ603" s="288"/>
      <c r="ER603" s="288"/>
      <c r="ES603" s="288"/>
      <c r="ET603" s="288"/>
      <c r="EU603" s="288"/>
      <c r="EV603" s="288"/>
      <c r="EW603" s="288"/>
      <c r="EX603" s="288"/>
      <c r="EY603" s="288"/>
      <c r="EZ603" s="288"/>
      <c r="FA603" s="288"/>
      <c r="FB603" s="288"/>
      <c r="FC603" s="288"/>
      <c r="FD603" s="288"/>
    </row>
    <row r="604" spans="1:160" s="287" customFormat="1" x14ac:dyDescent="0.35">
      <c r="A604" s="285"/>
      <c r="B604" s="285"/>
      <c r="C604" s="299"/>
      <c r="D604" s="299"/>
      <c r="E604" s="299"/>
      <c r="F604" s="299"/>
      <c r="G604" s="299"/>
      <c r="EQ604" s="288"/>
      <c r="ER604" s="288"/>
      <c r="ES604" s="288"/>
      <c r="ET604" s="288"/>
      <c r="EU604" s="288"/>
      <c r="EV604" s="288"/>
      <c r="EW604" s="288"/>
      <c r="EX604" s="288"/>
      <c r="EY604" s="288"/>
      <c r="EZ604" s="288"/>
      <c r="FA604" s="288"/>
      <c r="FB604" s="288"/>
      <c r="FC604" s="288"/>
      <c r="FD604" s="288"/>
    </row>
    <row r="605" spans="1:160" s="287" customFormat="1" x14ac:dyDescent="0.35">
      <c r="A605" s="285"/>
      <c r="B605" s="285"/>
      <c r="C605" s="299"/>
      <c r="D605" s="299"/>
      <c r="E605" s="299"/>
      <c r="F605" s="299"/>
      <c r="G605" s="299"/>
      <c r="EQ605" s="288"/>
      <c r="ER605" s="288"/>
      <c r="ES605" s="288"/>
      <c r="ET605" s="288"/>
      <c r="EU605" s="288"/>
      <c r="EV605" s="288"/>
      <c r="EW605" s="288"/>
      <c r="EX605" s="288"/>
      <c r="EY605" s="288"/>
      <c r="EZ605" s="288"/>
      <c r="FA605" s="288"/>
      <c r="FB605" s="288"/>
      <c r="FC605" s="288"/>
      <c r="FD605" s="288"/>
    </row>
    <row r="606" spans="1:160" s="287" customFormat="1" x14ac:dyDescent="0.35">
      <c r="A606" s="285"/>
      <c r="B606" s="285"/>
      <c r="C606" s="299"/>
      <c r="D606" s="299"/>
      <c r="E606" s="299"/>
      <c r="F606" s="299"/>
      <c r="G606" s="299"/>
      <c r="EQ606" s="288"/>
      <c r="ER606" s="288"/>
      <c r="ES606" s="288"/>
      <c r="ET606" s="288"/>
      <c r="EU606" s="288"/>
      <c r="EV606" s="288"/>
      <c r="EW606" s="288"/>
      <c r="EX606" s="288"/>
      <c r="EY606" s="288"/>
      <c r="EZ606" s="288"/>
      <c r="FA606" s="288"/>
      <c r="FB606" s="288"/>
      <c r="FC606" s="288"/>
      <c r="FD606" s="288"/>
    </row>
    <row r="607" spans="1:160" s="287" customFormat="1" x14ac:dyDescent="0.35">
      <c r="A607" s="285"/>
      <c r="B607" s="285"/>
      <c r="C607" s="299"/>
      <c r="D607" s="299"/>
      <c r="E607" s="299"/>
      <c r="F607" s="299"/>
      <c r="G607" s="299"/>
      <c r="EQ607" s="288"/>
      <c r="ER607" s="288"/>
      <c r="ES607" s="288"/>
      <c r="ET607" s="288"/>
      <c r="EU607" s="288"/>
      <c r="EV607" s="288"/>
      <c r="EW607" s="288"/>
      <c r="EX607" s="288"/>
      <c r="EY607" s="288"/>
      <c r="EZ607" s="288"/>
      <c r="FA607" s="288"/>
      <c r="FB607" s="288"/>
      <c r="FC607" s="288"/>
      <c r="FD607" s="288"/>
    </row>
    <row r="608" spans="1:160" s="287" customFormat="1" x14ac:dyDescent="0.35">
      <c r="A608" s="285"/>
      <c r="B608" s="285"/>
      <c r="C608" s="299"/>
      <c r="D608" s="299"/>
      <c r="E608" s="299"/>
      <c r="F608" s="299"/>
      <c r="G608" s="299"/>
      <c r="EQ608" s="288"/>
      <c r="ER608" s="288"/>
      <c r="ES608" s="288"/>
      <c r="ET608" s="288"/>
      <c r="EU608" s="288"/>
      <c r="EV608" s="288"/>
      <c r="EW608" s="288"/>
      <c r="EX608" s="288"/>
      <c r="EY608" s="288"/>
      <c r="EZ608" s="288"/>
      <c r="FA608" s="288"/>
      <c r="FB608" s="288"/>
      <c r="FC608" s="288"/>
      <c r="FD608" s="288"/>
    </row>
    <row r="609" spans="1:160" s="287" customFormat="1" x14ac:dyDescent="0.35">
      <c r="A609" s="285"/>
      <c r="B609" s="285"/>
      <c r="C609" s="299"/>
      <c r="D609" s="299"/>
      <c r="E609" s="299"/>
      <c r="F609" s="299"/>
      <c r="G609" s="299"/>
      <c r="EQ609" s="288"/>
      <c r="ER609" s="288"/>
      <c r="ES609" s="288"/>
      <c r="ET609" s="288"/>
      <c r="EU609" s="288"/>
      <c r="EV609" s="288"/>
      <c r="EW609" s="288"/>
      <c r="EX609" s="288"/>
      <c r="EY609" s="288"/>
      <c r="EZ609" s="288"/>
      <c r="FA609" s="288"/>
      <c r="FB609" s="288"/>
      <c r="FC609" s="288"/>
      <c r="FD609" s="288"/>
    </row>
    <row r="610" spans="1:160" s="287" customFormat="1" x14ac:dyDescent="0.35">
      <c r="A610" s="285"/>
      <c r="B610" s="285"/>
      <c r="C610" s="299"/>
      <c r="D610" s="299"/>
      <c r="E610" s="299"/>
      <c r="F610" s="299"/>
      <c r="G610" s="299"/>
      <c r="EQ610" s="288"/>
      <c r="ER610" s="288"/>
      <c r="ES610" s="288"/>
      <c r="ET610" s="288"/>
      <c r="EU610" s="288"/>
      <c r="EV610" s="288"/>
      <c r="EW610" s="288"/>
      <c r="EX610" s="288"/>
      <c r="EY610" s="288"/>
      <c r="EZ610" s="288"/>
      <c r="FA610" s="288"/>
      <c r="FB610" s="288"/>
      <c r="FC610" s="288"/>
      <c r="FD610" s="288"/>
    </row>
    <row r="611" spans="1:160" s="287" customFormat="1" x14ac:dyDescent="0.35">
      <c r="A611" s="285"/>
      <c r="B611" s="285"/>
      <c r="C611" s="299"/>
      <c r="D611" s="299"/>
      <c r="E611" s="299"/>
      <c r="F611" s="299"/>
      <c r="G611" s="299"/>
      <c r="EQ611" s="288"/>
      <c r="ER611" s="288"/>
      <c r="ES611" s="288"/>
      <c r="ET611" s="288"/>
      <c r="EU611" s="288"/>
      <c r="EV611" s="288"/>
      <c r="EW611" s="288"/>
      <c r="EX611" s="288"/>
      <c r="EY611" s="288"/>
      <c r="EZ611" s="288"/>
      <c r="FA611" s="288"/>
      <c r="FB611" s="288"/>
      <c r="FC611" s="288"/>
      <c r="FD611" s="288"/>
    </row>
    <row r="612" spans="1:160" s="287" customFormat="1" x14ac:dyDescent="0.35">
      <c r="A612" s="285"/>
      <c r="B612" s="285"/>
      <c r="C612" s="299"/>
      <c r="D612" s="299"/>
      <c r="E612" s="299"/>
      <c r="F612" s="299"/>
      <c r="G612" s="299"/>
      <c r="EQ612" s="288"/>
      <c r="ER612" s="288"/>
      <c r="ES612" s="288"/>
      <c r="ET612" s="288"/>
      <c r="EU612" s="288"/>
      <c r="EV612" s="288"/>
      <c r="EW612" s="288"/>
      <c r="EX612" s="288"/>
      <c r="EY612" s="288"/>
      <c r="EZ612" s="288"/>
      <c r="FA612" s="288"/>
      <c r="FB612" s="288"/>
      <c r="FC612" s="288"/>
      <c r="FD612" s="288"/>
    </row>
    <row r="613" spans="1:160" s="287" customFormat="1" x14ac:dyDescent="0.35">
      <c r="A613" s="285"/>
      <c r="B613" s="285"/>
      <c r="C613" s="299"/>
      <c r="D613" s="299"/>
      <c r="E613" s="299"/>
      <c r="F613" s="299"/>
      <c r="G613" s="299"/>
      <c r="EQ613" s="288"/>
      <c r="ER613" s="288"/>
      <c r="ES613" s="288"/>
      <c r="ET613" s="288"/>
      <c r="EU613" s="288"/>
      <c r="EV613" s="288"/>
      <c r="EW613" s="288"/>
      <c r="EX613" s="288"/>
      <c r="EY613" s="288"/>
      <c r="EZ613" s="288"/>
      <c r="FA613" s="288"/>
      <c r="FB613" s="288"/>
      <c r="FC613" s="288"/>
      <c r="FD613" s="288"/>
    </row>
    <row r="614" spans="1:160" s="287" customFormat="1" x14ac:dyDescent="0.35">
      <c r="A614" s="285"/>
      <c r="B614" s="285"/>
      <c r="C614" s="299"/>
      <c r="D614" s="299"/>
      <c r="E614" s="299"/>
      <c r="F614" s="299"/>
      <c r="G614" s="299"/>
      <c r="EQ614" s="288"/>
      <c r="ER614" s="288"/>
      <c r="ES614" s="288"/>
      <c r="ET614" s="288"/>
      <c r="EU614" s="288"/>
      <c r="EV614" s="288"/>
      <c r="EW614" s="288"/>
      <c r="EX614" s="288"/>
      <c r="EY614" s="288"/>
      <c r="EZ614" s="288"/>
      <c r="FA614" s="288"/>
      <c r="FB614" s="288"/>
      <c r="FC614" s="288"/>
      <c r="FD614" s="288"/>
    </row>
    <row r="615" spans="1:160" s="287" customFormat="1" x14ac:dyDescent="0.35">
      <c r="A615" s="285"/>
      <c r="B615" s="285"/>
      <c r="C615" s="299"/>
      <c r="D615" s="299"/>
      <c r="E615" s="299"/>
      <c r="F615" s="299"/>
      <c r="G615" s="299"/>
      <c r="EQ615" s="288"/>
      <c r="ER615" s="288"/>
      <c r="ES615" s="288"/>
      <c r="ET615" s="288"/>
      <c r="EU615" s="288"/>
      <c r="EV615" s="288"/>
      <c r="EW615" s="288"/>
      <c r="EX615" s="288"/>
      <c r="EY615" s="288"/>
      <c r="EZ615" s="288"/>
      <c r="FA615" s="288"/>
      <c r="FB615" s="288"/>
      <c r="FC615" s="288"/>
      <c r="FD615" s="288"/>
    </row>
    <row r="616" spans="1:160" s="287" customFormat="1" x14ac:dyDescent="0.35">
      <c r="A616" s="285"/>
      <c r="B616" s="285"/>
      <c r="C616" s="299"/>
      <c r="D616" s="299"/>
      <c r="E616" s="299"/>
      <c r="F616" s="299"/>
      <c r="G616" s="299"/>
      <c r="EQ616" s="288"/>
      <c r="ER616" s="288"/>
      <c r="ES616" s="288"/>
      <c r="ET616" s="288"/>
      <c r="EU616" s="288"/>
      <c r="EV616" s="288"/>
      <c r="EW616" s="288"/>
      <c r="EX616" s="288"/>
      <c r="EY616" s="288"/>
      <c r="EZ616" s="288"/>
      <c r="FA616" s="288"/>
      <c r="FB616" s="288"/>
      <c r="FC616" s="288"/>
      <c r="FD616" s="288"/>
    </row>
    <row r="617" spans="1:160" s="287" customFormat="1" x14ac:dyDescent="0.35">
      <c r="A617" s="285"/>
      <c r="B617" s="285"/>
      <c r="C617" s="299"/>
      <c r="D617" s="299"/>
      <c r="E617" s="299"/>
      <c r="F617" s="299"/>
      <c r="G617" s="299"/>
      <c r="EQ617" s="288"/>
      <c r="ER617" s="288"/>
      <c r="ES617" s="288"/>
      <c r="ET617" s="288"/>
      <c r="EU617" s="288"/>
      <c r="EV617" s="288"/>
      <c r="EW617" s="288"/>
      <c r="EX617" s="288"/>
      <c r="EY617" s="288"/>
      <c r="EZ617" s="288"/>
      <c r="FA617" s="288"/>
      <c r="FB617" s="288"/>
      <c r="FC617" s="288"/>
      <c r="FD617" s="288"/>
    </row>
    <row r="618" spans="1:160" s="287" customFormat="1" x14ac:dyDescent="0.35">
      <c r="A618" s="285"/>
      <c r="B618" s="285"/>
      <c r="C618" s="299"/>
      <c r="D618" s="299"/>
      <c r="E618" s="299"/>
      <c r="F618" s="299"/>
      <c r="G618" s="299"/>
      <c r="EQ618" s="288"/>
      <c r="ER618" s="288"/>
      <c r="ES618" s="288"/>
      <c r="ET618" s="288"/>
      <c r="EU618" s="288"/>
      <c r="EV618" s="288"/>
      <c r="EW618" s="288"/>
      <c r="EX618" s="288"/>
      <c r="EY618" s="288"/>
      <c r="EZ618" s="288"/>
      <c r="FA618" s="288"/>
      <c r="FB618" s="288"/>
      <c r="FC618" s="288"/>
      <c r="FD618" s="288"/>
    </row>
    <row r="619" spans="1:160" s="287" customFormat="1" x14ac:dyDescent="0.35">
      <c r="A619" s="285"/>
      <c r="B619" s="285"/>
      <c r="C619" s="299"/>
      <c r="D619" s="299"/>
      <c r="E619" s="299"/>
      <c r="F619" s="299"/>
      <c r="G619" s="299"/>
      <c r="EQ619" s="288"/>
      <c r="ER619" s="288"/>
      <c r="ES619" s="288"/>
      <c r="ET619" s="288"/>
      <c r="EU619" s="288"/>
      <c r="EV619" s="288"/>
      <c r="EW619" s="288"/>
      <c r="EX619" s="288"/>
      <c r="EY619" s="288"/>
      <c r="EZ619" s="288"/>
      <c r="FA619" s="288"/>
      <c r="FB619" s="288"/>
      <c r="FC619" s="288"/>
      <c r="FD619" s="288"/>
    </row>
    <row r="620" spans="1:160" s="287" customFormat="1" x14ac:dyDescent="0.35">
      <c r="A620" s="285"/>
      <c r="B620" s="285"/>
      <c r="C620" s="299"/>
      <c r="D620" s="299"/>
      <c r="E620" s="299"/>
      <c r="F620" s="299"/>
      <c r="G620" s="299"/>
      <c r="EQ620" s="288"/>
      <c r="ER620" s="288"/>
      <c r="ES620" s="288"/>
      <c r="ET620" s="288"/>
      <c r="EU620" s="288"/>
      <c r="EV620" s="288"/>
      <c r="EW620" s="288"/>
      <c r="EX620" s="288"/>
      <c r="EY620" s="288"/>
      <c r="EZ620" s="288"/>
      <c r="FA620" s="288"/>
      <c r="FB620" s="288"/>
      <c r="FC620" s="288"/>
      <c r="FD620" s="288"/>
    </row>
    <row r="621" spans="1:160" s="287" customFormat="1" x14ac:dyDescent="0.35">
      <c r="A621" s="285"/>
      <c r="B621" s="285"/>
      <c r="C621" s="299"/>
      <c r="D621" s="299"/>
      <c r="E621" s="299"/>
      <c r="F621" s="299"/>
      <c r="G621" s="299"/>
      <c r="EQ621" s="288"/>
      <c r="ER621" s="288"/>
      <c r="ES621" s="288"/>
      <c r="ET621" s="288"/>
      <c r="EU621" s="288"/>
      <c r="EV621" s="288"/>
      <c r="EW621" s="288"/>
      <c r="EX621" s="288"/>
      <c r="EY621" s="288"/>
      <c r="EZ621" s="288"/>
      <c r="FA621" s="288"/>
      <c r="FB621" s="288"/>
      <c r="FC621" s="288"/>
      <c r="FD621" s="288"/>
    </row>
    <row r="622" spans="1:160" s="287" customFormat="1" x14ac:dyDescent="0.35">
      <c r="A622" s="285"/>
      <c r="B622" s="285"/>
      <c r="C622" s="299"/>
      <c r="D622" s="299"/>
      <c r="E622" s="299"/>
      <c r="F622" s="299"/>
      <c r="G622" s="299"/>
      <c r="EQ622" s="288"/>
      <c r="ER622" s="288"/>
      <c r="ES622" s="288"/>
      <c r="ET622" s="288"/>
      <c r="EU622" s="288"/>
      <c r="EV622" s="288"/>
      <c r="EW622" s="288"/>
      <c r="EX622" s="288"/>
      <c r="EY622" s="288"/>
      <c r="EZ622" s="288"/>
      <c r="FA622" s="288"/>
      <c r="FB622" s="288"/>
      <c r="FC622" s="288"/>
      <c r="FD622" s="288"/>
    </row>
    <row r="623" spans="1:160" s="287" customFormat="1" x14ac:dyDescent="0.35">
      <c r="A623" s="285"/>
      <c r="B623" s="285"/>
      <c r="C623" s="299"/>
      <c r="D623" s="299"/>
      <c r="E623" s="299"/>
      <c r="F623" s="299"/>
      <c r="G623" s="299"/>
      <c r="EQ623" s="288"/>
      <c r="ER623" s="288"/>
      <c r="ES623" s="288"/>
      <c r="ET623" s="288"/>
      <c r="EU623" s="288"/>
      <c r="EV623" s="288"/>
      <c r="EW623" s="288"/>
      <c r="EX623" s="288"/>
      <c r="EY623" s="288"/>
      <c r="EZ623" s="288"/>
      <c r="FA623" s="288"/>
      <c r="FB623" s="288"/>
      <c r="FC623" s="288"/>
      <c r="FD623" s="288"/>
    </row>
    <row r="624" spans="1:160" s="287" customFormat="1" x14ac:dyDescent="0.35">
      <c r="A624" s="285"/>
      <c r="B624" s="285"/>
      <c r="C624" s="299"/>
      <c r="D624" s="299"/>
      <c r="E624" s="299"/>
      <c r="F624" s="299"/>
      <c r="G624" s="299"/>
      <c r="EQ624" s="288"/>
      <c r="ER624" s="288"/>
      <c r="ES624" s="288"/>
      <c r="ET624" s="288"/>
      <c r="EU624" s="288"/>
      <c r="EV624" s="288"/>
      <c r="EW624" s="288"/>
      <c r="EX624" s="288"/>
      <c r="EY624" s="288"/>
      <c r="EZ624" s="288"/>
      <c r="FA624" s="288"/>
      <c r="FB624" s="288"/>
      <c r="FC624" s="288"/>
      <c r="FD624" s="288"/>
    </row>
    <row r="625" spans="1:160" s="287" customFormat="1" x14ac:dyDescent="0.35">
      <c r="A625" s="285"/>
      <c r="B625" s="285"/>
      <c r="C625" s="299"/>
      <c r="D625" s="299"/>
      <c r="E625" s="299"/>
      <c r="F625" s="299"/>
      <c r="G625" s="299"/>
      <c r="EQ625" s="288"/>
      <c r="ER625" s="288"/>
      <c r="ES625" s="288"/>
      <c r="ET625" s="288"/>
      <c r="EU625" s="288"/>
      <c r="EV625" s="288"/>
      <c r="EW625" s="288"/>
      <c r="EX625" s="288"/>
      <c r="EY625" s="288"/>
      <c r="EZ625" s="288"/>
      <c r="FA625" s="288"/>
      <c r="FB625" s="288"/>
      <c r="FC625" s="288"/>
      <c r="FD625" s="288"/>
    </row>
    <row r="626" spans="1:160" s="287" customFormat="1" x14ac:dyDescent="0.35">
      <c r="A626" s="285"/>
      <c r="B626" s="285"/>
      <c r="C626" s="299"/>
      <c r="D626" s="299"/>
      <c r="E626" s="299"/>
      <c r="F626" s="299"/>
      <c r="G626" s="299"/>
      <c r="EQ626" s="288"/>
      <c r="ER626" s="288"/>
      <c r="ES626" s="288"/>
      <c r="ET626" s="288"/>
      <c r="EU626" s="288"/>
      <c r="EV626" s="288"/>
      <c r="EW626" s="288"/>
      <c r="EX626" s="288"/>
      <c r="EY626" s="288"/>
      <c r="EZ626" s="288"/>
      <c r="FA626" s="288"/>
      <c r="FB626" s="288"/>
      <c r="FC626" s="288"/>
      <c r="FD626" s="288"/>
    </row>
    <row r="627" spans="1:160" s="287" customFormat="1" x14ac:dyDescent="0.35">
      <c r="A627" s="285"/>
      <c r="B627" s="285"/>
      <c r="C627" s="299"/>
      <c r="D627" s="299"/>
      <c r="E627" s="299"/>
      <c r="F627" s="299"/>
      <c r="G627" s="299"/>
      <c r="EQ627" s="288"/>
      <c r="ER627" s="288"/>
      <c r="ES627" s="288"/>
      <c r="ET627" s="288"/>
      <c r="EU627" s="288"/>
      <c r="EV627" s="288"/>
      <c r="EW627" s="288"/>
      <c r="EX627" s="288"/>
      <c r="EY627" s="288"/>
      <c r="EZ627" s="288"/>
      <c r="FA627" s="288"/>
      <c r="FB627" s="288"/>
      <c r="FC627" s="288"/>
      <c r="FD627" s="288"/>
    </row>
    <row r="628" spans="1:160" s="287" customFormat="1" x14ac:dyDescent="0.35">
      <c r="A628" s="285"/>
      <c r="B628" s="285"/>
      <c r="C628" s="299"/>
      <c r="D628" s="299"/>
      <c r="E628" s="299"/>
      <c r="F628" s="299"/>
      <c r="G628" s="299"/>
      <c r="EQ628" s="288"/>
      <c r="ER628" s="288"/>
      <c r="ES628" s="288"/>
      <c r="ET628" s="288"/>
      <c r="EU628" s="288"/>
      <c r="EV628" s="288"/>
      <c r="EW628" s="288"/>
      <c r="EX628" s="288"/>
      <c r="EY628" s="288"/>
      <c r="EZ628" s="288"/>
      <c r="FA628" s="288"/>
      <c r="FB628" s="288"/>
      <c r="FC628" s="288"/>
      <c r="FD628" s="288"/>
    </row>
    <row r="629" spans="1:160" s="287" customFormat="1" x14ac:dyDescent="0.35">
      <c r="A629" s="285"/>
      <c r="B629" s="285"/>
      <c r="C629" s="299"/>
      <c r="D629" s="299"/>
      <c r="E629" s="299"/>
      <c r="F629" s="299"/>
      <c r="G629" s="299"/>
      <c r="EQ629" s="288"/>
      <c r="ER629" s="288"/>
      <c r="ES629" s="288"/>
      <c r="ET629" s="288"/>
      <c r="EU629" s="288"/>
      <c r="EV629" s="288"/>
      <c r="EW629" s="288"/>
      <c r="EX629" s="288"/>
      <c r="EY629" s="288"/>
      <c r="EZ629" s="288"/>
      <c r="FA629" s="288"/>
      <c r="FB629" s="288"/>
      <c r="FC629" s="288"/>
      <c r="FD629" s="288"/>
    </row>
    <row r="630" spans="1:160" s="287" customFormat="1" x14ac:dyDescent="0.35">
      <c r="A630" s="285"/>
      <c r="B630" s="285"/>
      <c r="C630" s="299"/>
      <c r="D630" s="299"/>
      <c r="E630" s="299"/>
      <c r="F630" s="299"/>
      <c r="G630" s="299"/>
      <c r="EQ630" s="288"/>
      <c r="ER630" s="288"/>
      <c r="ES630" s="288"/>
      <c r="ET630" s="288"/>
      <c r="EU630" s="288"/>
      <c r="EV630" s="288"/>
      <c r="EW630" s="288"/>
      <c r="EX630" s="288"/>
      <c r="EY630" s="288"/>
      <c r="EZ630" s="288"/>
      <c r="FA630" s="288"/>
      <c r="FB630" s="288"/>
      <c r="FC630" s="288"/>
      <c r="FD630" s="288"/>
    </row>
    <row r="631" spans="1:160" s="287" customFormat="1" x14ac:dyDescent="0.35">
      <c r="A631" s="285"/>
      <c r="B631" s="285"/>
      <c r="C631" s="299"/>
      <c r="D631" s="299"/>
      <c r="E631" s="299"/>
      <c r="F631" s="299"/>
      <c r="G631" s="299"/>
      <c r="EQ631" s="288"/>
      <c r="ER631" s="288"/>
      <c r="ES631" s="288"/>
      <c r="ET631" s="288"/>
      <c r="EU631" s="288"/>
      <c r="EV631" s="288"/>
      <c r="EW631" s="288"/>
      <c r="EX631" s="288"/>
      <c r="EY631" s="288"/>
      <c r="EZ631" s="288"/>
      <c r="FA631" s="288"/>
      <c r="FB631" s="288"/>
      <c r="FC631" s="288"/>
      <c r="FD631" s="288"/>
    </row>
    <row r="632" spans="1:160" s="287" customFormat="1" x14ac:dyDescent="0.35">
      <c r="A632" s="285"/>
      <c r="B632" s="285"/>
      <c r="C632" s="299"/>
      <c r="D632" s="299"/>
      <c r="E632" s="299"/>
      <c r="F632" s="299"/>
      <c r="G632" s="299"/>
      <c r="EQ632" s="288"/>
      <c r="ER632" s="288"/>
      <c r="ES632" s="288"/>
      <c r="ET632" s="288"/>
      <c r="EU632" s="288"/>
      <c r="EV632" s="288"/>
      <c r="EW632" s="288"/>
      <c r="EX632" s="288"/>
      <c r="EY632" s="288"/>
      <c r="EZ632" s="288"/>
      <c r="FA632" s="288"/>
      <c r="FB632" s="288"/>
      <c r="FC632" s="288"/>
      <c r="FD632" s="288"/>
    </row>
    <row r="633" spans="1:160" s="287" customFormat="1" x14ac:dyDescent="0.35">
      <c r="A633" s="285"/>
      <c r="B633" s="285"/>
      <c r="C633" s="299"/>
      <c r="D633" s="299"/>
      <c r="E633" s="299"/>
      <c r="F633" s="299"/>
      <c r="G633" s="299"/>
      <c r="EQ633" s="288"/>
      <c r="ER633" s="288"/>
      <c r="ES633" s="288"/>
      <c r="ET633" s="288"/>
      <c r="EU633" s="288"/>
      <c r="EV633" s="288"/>
      <c r="EW633" s="288"/>
      <c r="EX633" s="288"/>
      <c r="EY633" s="288"/>
      <c r="EZ633" s="288"/>
      <c r="FA633" s="288"/>
      <c r="FB633" s="288"/>
      <c r="FC633" s="288"/>
      <c r="FD633" s="288"/>
    </row>
    <row r="634" spans="1:160" s="287" customFormat="1" x14ac:dyDescent="0.35">
      <c r="A634" s="285"/>
      <c r="B634" s="285"/>
      <c r="C634" s="299"/>
      <c r="D634" s="299"/>
      <c r="E634" s="299"/>
      <c r="F634" s="299"/>
      <c r="G634" s="299"/>
      <c r="EQ634" s="288"/>
      <c r="ER634" s="288"/>
      <c r="ES634" s="288"/>
      <c r="ET634" s="288"/>
      <c r="EU634" s="288"/>
      <c r="EV634" s="288"/>
      <c r="EW634" s="288"/>
      <c r="EX634" s="288"/>
      <c r="EY634" s="288"/>
      <c r="EZ634" s="288"/>
      <c r="FA634" s="288"/>
      <c r="FB634" s="288"/>
      <c r="FC634" s="288"/>
      <c r="FD634" s="288"/>
    </row>
    <row r="635" spans="1:160" s="287" customFormat="1" x14ac:dyDescent="0.35">
      <c r="A635" s="285"/>
      <c r="B635" s="285"/>
      <c r="C635" s="299"/>
      <c r="D635" s="299"/>
      <c r="E635" s="299"/>
      <c r="F635" s="299"/>
      <c r="G635" s="299"/>
      <c r="EQ635" s="288"/>
      <c r="ER635" s="288"/>
      <c r="ES635" s="288"/>
      <c r="ET635" s="288"/>
      <c r="EU635" s="288"/>
      <c r="EV635" s="288"/>
      <c r="EW635" s="288"/>
      <c r="EX635" s="288"/>
      <c r="EY635" s="288"/>
      <c r="EZ635" s="288"/>
      <c r="FA635" s="288"/>
      <c r="FB635" s="288"/>
      <c r="FC635" s="288"/>
      <c r="FD635" s="288"/>
    </row>
    <row r="636" spans="1:160" s="287" customFormat="1" x14ac:dyDescent="0.35">
      <c r="A636" s="285"/>
      <c r="B636" s="285"/>
      <c r="C636" s="299"/>
      <c r="D636" s="299"/>
      <c r="E636" s="299"/>
      <c r="F636" s="299"/>
      <c r="G636" s="299"/>
      <c r="EQ636" s="288"/>
      <c r="ER636" s="288"/>
      <c r="ES636" s="288"/>
      <c r="ET636" s="288"/>
      <c r="EU636" s="288"/>
      <c r="EV636" s="288"/>
      <c r="EW636" s="288"/>
      <c r="EX636" s="288"/>
      <c r="EY636" s="288"/>
      <c r="EZ636" s="288"/>
      <c r="FA636" s="288"/>
      <c r="FB636" s="288"/>
      <c r="FC636" s="288"/>
      <c r="FD636" s="288"/>
    </row>
    <row r="637" spans="1:160" s="287" customFormat="1" x14ac:dyDescent="0.35">
      <c r="A637" s="285"/>
      <c r="B637" s="285"/>
      <c r="C637" s="299"/>
      <c r="D637" s="299"/>
      <c r="E637" s="299"/>
      <c r="F637" s="299"/>
      <c r="G637" s="299"/>
      <c r="EQ637" s="288"/>
      <c r="ER637" s="288"/>
      <c r="ES637" s="288"/>
      <c r="ET637" s="288"/>
      <c r="EU637" s="288"/>
      <c r="EV637" s="288"/>
      <c r="EW637" s="288"/>
      <c r="EX637" s="288"/>
      <c r="EY637" s="288"/>
      <c r="EZ637" s="288"/>
      <c r="FA637" s="288"/>
      <c r="FB637" s="288"/>
      <c r="FC637" s="288"/>
      <c r="FD637" s="288"/>
    </row>
    <row r="638" spans="1:160" s="287" customFormat="1" x14ac:dyDescent="0.35">
      <c r="A638" s="285"/>
      <c r="B638" s="285"/>
      <c r="C638" s="299"/>
      <c r="D638" s="299"/>
      <c r="E638" s="299"/>
      <c r="F638" s="299"/>
      <c r="G638" s="299"/>
      <c r="EQ638" s="288"/>
      <c r="ER638" s="288"/>
      <c r="ES638" s="288"/>
      <c r="ET638" s="288"/>
      <c r="EU638" s="288"/>
      <c r="EV638" s="288"/>
      <c r="EW638" s="288"/>
      <c r="EX638" s="288"/>
      <c r="EY638" s="288"/>
      <c r="EZ638" s="288"/>
      <c r="FA638" s="288"/>
      <c r="FB638" s="288"/>
      <c r="FC638" s="288"/>
      <c r="FD638" s="288"/>
    </row>
    <row r="639" spans="1:160" s="287" customFormat="1" x14ac:dyDescent="0.35">
      <c r="A639" s="285"/>
      <c r="B639" s="285"/>
      <c r="C639" s="299"/>
      <c r="D639" s="299"/>
      <c r="E639" s="299"/>
      <c r="F639" s="299"/>
      <c r="G639" s="299"/>
      <c r="EQ639" s="288"/>
      <c r="ER639" s="288"/>
      <c r="ES639" s="288"/>
      <c r="ET639" s="288"/>
      <c r="EU639" s="288"/>
      <c r="EV639" s="288"/>
      <c r="EW639" s="288"/>
      <c r="EX639" s="288"/>
      <c r="EY639" s="288"/>
      <c r="EZ639" s="288"/>
      <c r="FA639" s="288"/>
      <c r="FB639" s="288"/>
      <c r="FC639" s="288"/>
      <c r="FD639" s="288"/>
    </row>
    <row r="640" spans="1:160" s="287" customFormat="1" x14ac:dyDescent="0.35">
      <c r="A640" s="285"/>
      <c r="B640" s="285"/>
      <c r="C640" s="299"/>
      <c r="D640" s="299"/>
      <c r="E640" s="299"/>
      <c r="F640" s="299"/>
      <c r="G640" s="299"/>
      <c r="EQ640" s="288"/>
      <c r="ER640" s="288"/>
      <c r="ES640" s="288"/>
      <c r="ET640" s="288"/>
      <c r="EU640" s="288"/>
      <c r="EV640" s="288"/>
      <c r="EW640" s="288"/>
      <c r="EX640" s="288"/>
      <c r="EY640" s="288"/>
      <c r="EZ640" s="288"/>
      <c r="FA640" s="288"/>
      <c r="FB640" s="288"/>
      <c r="FC640" s="288"/>
      <c r="FD640" s="288"/>
    </row>
    <row r="641" spans="1:160" s="287" customFormat="1" x14ac:dyDescent="0.35">
      <c r="A641" s="285"/>
      <c r="B641" s="285"/>
      <c r="C641" s="299"/>
      <c r="D641" s="299"/>
      <c r="E641" s="299"/>
      <c r="F641" s="299"/>
      <c r="G641" s="299"/>
      <c r="EQ641" s="288"/>
      <c r="ER641" s="288"/>
      <c r="ES641" s="288"/>
      <c r="ET641" s="288"/>
      <c r="EU641" s="288"/>
      <c r="EV641" s="288"/>
      <c r="EW641" s="288"/>
      <c r="EX641" s="288"/>
      <c r="EY641" s="288"/>
      <c r="EZ641" s="288"/>
      <c r="FA641" s="288"/>
      <c r="FB641" s="288"/>
      <c r="FC641" s="288"/>
      <c r="FD641" s="288"/>
    </row>
    <row r="642" spans="1:160" s="287" customFormat="1" x14ac:dyDescent="0.35">
      <c r="A642" s="285"/>
      <c r="B642" s="285"/>
      <c r="C642" s="299"/>
      <c r="D642" s="299"/>
      <c r="E642" s="299"/>
      <c r="F642" s="299"/>
      <c r="G642" s="299"/>
      <c r="EQ642" s="288"/>
      <c r="ER642" s="288"/>
      <c r="ES642" s="288"/>
      <c r="ET642" s="288"/>
      <c r="EU642" s="288"/>
      <c r="EV642" s="288"/>
      <c r="EW642" s="288"/>
      <c r="EX642" s="288"/>
      <c r="EY642" s="288"/>
      <c r="EZ642" s="288"/>
      <c r="FA642" s="288"/>
      <c r="FB642" s="288"/>
      <c r="FC642" s="288"/>
      <c r="FD642" s="288"/>
    </row>
    <row r="643" spans="1:160" s="287" customFormat="1" x14ac:dyDescent="0.35">
      <c r="A643" s="285"/>
      <c r="B643" s="285"/>
      <c r="C643" s="299"/>
      <c r="D643" s="299"/>
      <c r="E643" s="299"/>
      <c r="F643" s="299"/>
      <c r="G643" s="299"/>
      <c r="EQ643" s="288"/>
      <c r="ER643" s="288"/>
      <c r="ES643" s="288"/>
      <c r="ET643" s="288"/>
      <c r="EU643" s="288"/>
      <c r="EV643" s="288"/>
      <c r="EW643" s="288"/>
      <c r="EX643" s="288"/>
      <c r="EY643" s="288"/>
      <c r="EZ643" s="288"/>
      <c r="FA643" s="288"/>
      <c r="FB643" s="288"/>
      <c r="FC643" s="288"/>
      <c r="FD643" s="288"/>
    </row>
    <row r="644" spans="1:160" s="287" customFormat="1" x14ac:dyDescent="0.35">
      <c r="A644" s="285"/>
      <c r="B644" s="285"/>
      <c r="C644" s="299"/>
      <c r="D644" s="299"/>
      <c r="E644" s="299"/>
      <c r="F644" s="299"/>
      <c r="G644" s="299"/>
      <c r="EQ644" s="288"/>
      <c r="ER644" s="288"/>
      <c r="ES644" s="288"/>
      <c r="ET644" s="288"/>
      <c r="EU644" s="288"/>
      <c r="EV644" s="288"/>
      <c r="EW644" s="288"/>
      <c r="EX644" s="288"/>
      <c r="EY644" s="288"/>
      <c r="EZ644" s="288"/>
      <c r="FA644" s="288"/>
      <c r="FB644" s="288"/>
      <c r="FC644" s="288"/>
      <c r="FD644" s="288"/>
    </row>
    <row r="645" spans="1:160" s="287" customFormat="1" x14ac:dyDescent="0.35">
      <c r="A645" s="285"/>
      <c r="B645" s="285"/>
      <c r="C645" s="299"/>
      <c r="D645" s="299"/>
      <c r="E645" s="299"/>
      <c r="F645" s="299"/>
      <c r="G645" s="299"/>
      <c r="EQ645" s="288"/>
      <c r="ER645" s="288"/>
      <c r="ES645" s="288"/>
      <c r="ET645" s="288"/>
      <c r="EU645" s="288"/>
      <c r="EV645" s="288"/>
      <c r="EW645" s="288"/>
      <c r="EX645" s="288"/>
      <c r="EY645" s="288"/>
      <c r="EZ645" s="288"/>
      <c r="FA645" s="288"/>
      <c r="FB645" s="288"/>
      <c r="FC645" s="288"/>
      <c r="FD645" s="288"/>
    </row>
    <row r="646" spans="1:160" s="287" customFormat="1" x14ac:dyDescent="0.35">
      <c r="A646" s="285"/>
      <c r="B646" s="285"/>
      <c r="C646" s="299"/>
      <c r="D646" s="299"/>
      <c r="E646" s="299"/>
      <c r="F646" s="299"/>
      <c r="G646" s="299"/>
      <c r="EQ646" s="288"/>
      <c r="ER646" s="288"/>
      <c r="ES646" s="288"/>
      <c r="ET646" s="288"/>
      <c r="EU646" s="288"/>
      <c r="EV646" s="288"/>
      <c r="EW646" s="288"/>
      <c r="EX646" s="288"/>
      <c r="EY646" s="288"/>
      <c r="EZ646" s="288"/>
      <c r="FA646" s="288"/>
      <c r="FB646" s="288"/>
      <c r="FC646" s="288"/>
      <c r="FD646" s="288"/>
    </row>
    <row r="647" spans="1:160" s="287" customFormat="1" x14ac:dyDescent="0.35">
      <c r="A647" s="285"/>
      <c r="B647" s="285"/>
      <c r="C647" s="299"/>
      <c r="D647" s="299"/>
      <c r="E647" s="299"/>
      <c r="F647" s="299"/>
      <c r="G647" s="299"/>
      <c r="EQ647" s="288"/>
      <c r="ER647" s="288"/>
      <c r="ES647" s="288"/>
      <c r="ET647" s="288"/>
      <c r="EU647" s="288"/>
      <c r="EV647" s="288"/>
      <c r="EW647" s="288"/>
      <c r="EX647" s="288"/>
      <c r="EY647" s="288"/>
      <c r="EZ647" s="288"/>
      <c r="FA647" s="288"/>
      <c r="FB647" s="288"/>
      <c r="FC647" s="288"/>
      <c r="FD647" s="288"/>
    </row>
    <row r="648" spans="1:160" s="287" customFormat="1" x14ac:dyDescent="0.35">
      <c r="A648" s="285"/>
      <c r="B648" s="285"/>
      <c r="C648" s="299"/>
      <c r="D648" s="299"/>
      <c r="E648" s="299"/>
      <c r="F648" s="299"/>
      <c r="G648" s="299"/>
      <c r="EQ648" s="288"/>
      <c r="ER648" s="288"/>
      <c r="ES648" s="288"/>
      <c r="ET648" s="288"/>
      <c r="EU648" s="288"/>
      <c r="EV648" s="288"/>
      <c r="EW648" s="288"/>
      <c r="EX648" s="288"/>
      <c r="EY648" s="288"/>
      <c r="EZ648" s="288"/>
      <c r="FA648" s="288"/>
      <c r="FB648" s="288"/>
      <c r="FC648" s="288"/>
      <c r="FD648" s="288"/>
    </row>
    <row r="649" spans="1:160" s="287" customFormat="1" x14ac:dyDescent="0.35">
      <c r="A649" s="285"/>
      <c r="B649" s="285"/>
      <c r="C649" s="299"/>
      <c r="D649" s="299"/>
      <c r="E649" s="299"/>
      <c r="F649" s="299"/>
      <c r="G649" s="299"/>
      <c r="EQ649" s="288"/>
      <c r="ER649" s="288"/>
      <c r="ES649" s="288"/>
      <c r="ET649" s="288"/>
      <c r="EU649" s="288"/>
      <c r="EV649" s="288"/>
      <c r="EW649" s="288"/>
      <c r="EX649" s="288"/>
      <c r="EY649" s="288"/>
      <c r="EZ649" s="288"/>
      <c r="FA649" s="288"/>
      <c r="FB649" s="288"/>
      <c r="FC649" s="288"/>
      <c r="FD649" s="288"/>
    </row>
    <row r="650" spans="1:160" s="287" customFormat="1" x14ac:dyDescent="0.35">
      <c r="A650" s="285"/>
      <c r="B650" s="285"/>
      <c r="C650" s="299"/>
      <c r="D650" s="299"/>
      <c r="E650" s="299"/>
      <c r="F650" s="299"/>
      <c r="G650" s="299"/>
      <c r="EQ650" s="288"/>
      <c r="ER650" s="288"/>
      <c r="ES650" s="288"/>
      <c r="ET650" s="288"/>
      <c r="EU650" s="288"/>
      <c r="EV650" s="288"/>
      <c r="EW650" s="288"/>
      <c r="EX650" s="288"/>
      <c r="EY650" s="288"/>
      <c r="EZ650" s="288"/>
      <c r="FA650" s="288"/>
      <c r="FB650" s="288"/>
      <c r="FC650" s="288"/>
      <c r="FD650" s="288"/>
    </row>
    <row r="651" spans="1:160" s="287" customFormat="1" x14ac:dyDescent="0.35">
      <c r="A651" s="285"/>
      <c r="B651" s="285"/>
      <c r="C651" s="299"/>
      <c r="D651" s="299"/>
      <c r="E651" s="299"/>
      <c r="F651" s="299"/>
      <c r="G651" s="299"/>
      <c r="EQ651" s="288"/>
      <c r="ER651" s="288"/>
      <c r="ES651" s="288"/>
      <c r="ET651" s="288"/>
      <c r="EU651" s="288"/>
      <c r="EV651" s="288"/>
      <c r="EW651" s="288"/>
      <c r="EX651" s="288"/>
      <c r="EY651" s="288"/>
      <c r="EZ651" s="288"/>
      <c r="FA651" s="288"/>
      <c r="FB651" s="288"/>
      <c r="FC651" s="288"/>
      <c r="FD651" s="288"/>
    </row>
    <row r="652" spans="1:160" s="287" customFormat="1" x14ac:dyDescent="0.35">
      <c r="A652" s="285"/>
      <c r="B652" s="285"/>
      <c r="C652" s="299"/>
      <c r="D652" s="299"/>
      <c r="E652" s="299"/>
      <c r="F652" s="299"/>
      <c r="G652" s="299"/>
      <c r="EQ652" s="288"/>
      <c r="ER652" s="288"/>
      <c r="ES652" s="288"/>
      <c r="ET652" s="288"/>
      <c r="EU652" s="288"/>
      <c r="EV652" s="288"/>
      <c r="EW652" s="288"/>
      <c r="EX652" s="288"/>
      <c r="EY652" s="288"/>
      <c r="EZ652" s="288"/>
      <c r="FA652" s="288"/>
      <c r="FB652" s="288"/>
      <c r="FC652" s="288"/>
      <c r="FD652" s="288"/>
    </row>
    <row r="653" spans="1:160" s="287" customFormat="1" x14ac:dyDescent="0.35">
      <c r="A653" s="285"/>
      <c r="B653" s="285"/>
      <c r="C653" s="299"/>
      <c r="D653" s="299"/>
      <c r="E653" s="299"/>
      <c r="F653" s="299"/>
      <c r="G653" s="299"/>
      <c r="EQ653" s="288"/>
      <c r="ER653" s="288"/>
      <c r="ES653" s="288"/>
      <c r="ET653" s="288"/>
      <c r="EU653" s="288"/>
      <c r="EV653" s="288"/>
      <c r="EW653" s="288"/>
      <c r="EX653" s="288"/>
      <c r="EY653" s="288"/>
      <c r="EZ653" s="288"/>
      <c r="FA653" s="288"/>
      <c r="FB653" s="288"/>
      <c r="FC653" s="288"/>
      <c r="FD653" s="288"/>
    </row>
    <row r="654" spans="1:160" s="287" customFormat="1" x14ac:dyDescent="0.35">
      <c r="A654" s="285"/>
      <c r="B654" s="285"/>
      <c r="C654" s="299"/>
      <c r="D654" s="299"/>
      <c r="E654" s="299"/>
      <c r="F654" s="299"/>
      <c r="G654" s="299"/>
      <c r="EQ654" s="288"/>
      <c r="ER654" s="288"/>
      <c r="ES654" s="288"/>
      <c r="ET654" s="288"/>
      <c r="EU654" s="288"/>
      <c r="EV654" s="288"/>
      <c r="EW654" s="288"/>
      <c r="EX654" s="288"/>
      <c r="EY654" s="288"/>
      <c r="EZ654" s="288"/>
      <c r="FA654" s="288"/>
      <c r="FB654" s="288"/>
      <c r="FC654" s="288"/>
      <c r="FD654" s="288"/>
    </row>
    <row r="655" spans="1:160" s="287" customFormat="1" x14ac:dyDescent="0.35">
      <c r="A655" s="285"/>
      <c r="B655" s="285"/>
      <c r="C655" s="299"/>
      <c r="D655" s="299"/>
      <c r="E655" s="299"/>
      <c r="F655" s="299"/>
      <c r="G655" s="299"/>
      <c r="EQ655" s="288"/>
      <c r="ER655" s="288"/>
      <c r="ES655" s="288"/>
      <c r="ET655" s="288"/>
      <c r="EU655" s="288"/>
      <c r="EV655" s="288"/>
      <c r="EW655" s="288"/>
      <c r="EX655" s="288"/>
      <c r="EY655" s="288"/>
      <c r="EZ655" s="288"/>
      <c r="FA655" s="288"/>
      <c r="FB655" s="288"/>
      <c r="FC655" s="288"/>
      <c r="FD655" s="288"/>
    </row>
    <row r="656" spans="1:160" s="287" customFormat="1" x14ac:dyDescent="0.35">
      <c r="A656" s="285"/>
      <c r="B656" s="285"/>
      <c r="C656" s="299"/>
      <c r="D656" s="299"/>
      <c r="E656" s="299"/>
      <c r="F656" s="299"/>
      <c r="G656" s="299"/>
      <c r="EQ656" s="288"/>
      <c r="ER656" s="288"/>
      <c r="ES656" s="288"/>
      <c r="ET656" s="288"/>
      <c r="EU656" s="288"/>
      <c r="EV656" s="288"/>
      <c r="EW656" s="288"/>
      <c r="EX656" s="288"/>
      <c r="EY656" s="288"/>
      <c r="EZ656" s="288"/>
      <c r="FA656" s="288"/>
      <c r="FB656" s="288"/>
      <c r="FC656" s="288"/>
      <c r="FD656" s="288"/>
    </row>
    <row r="657" spans="1:160" s="287" customFormat="1" x14ac:dyDescent="0.35">
      <c r="A657" s="285"/>
      <c r="B657" s="285"/>
      <c r="C657" s="299"/>
      <c r="D657" s="299"/>
      <c r="E657" s="299"/>
      <c r="F657" s="299"/>
      <c r="G657" s="299"/>
      <c r="EQ657" s="288"/>
      <c r="ER657" s="288"/>
      <c r="ES657" s="288"/>
      <c r="ET657" s="288"/>
      <c r="EU657" s="288"/>
      <c r="EV657" s="288"/>
      <c r="EW657" s="288"/>
      <c r="EX657" s="288"/>
      <c r="EY657" s="288"/>
      <c r="EZ657" s="288"/>
      <c r="FA657" s="288"/>
      <c r="FB657" s="288"/>
      <c r="FC657" s="288"/>
      <c r="FD657" s="288"/>
    </row>
    <row r="658" spans="1:160" s="287" customFormat="1" x14ac:dyDescent="0.35">
      <c r="A658" s="285"/>
      <c r="B658" s="285"/>
      <c r="C658" s="299"/>
      <c r="D658" s="299"/>
      <c r="E658" s="299"/>
      <c r="F658" s="299"/>
      <c r="G658" s="299"/>
      <c r="EQ658" s="288"/>
      <c r="ER658" s="288"/>
      <c r="ES658" s="288"/>
      <c r="ET658" s="288"/>
      <c r="EU658" s="288"/>
      <c r="EV658" s="288"/>
      <c r="EW658" s="288"/>
      <c r="EX658" s="288"/>
      <c r="EY658" s="288"/>
      <c r="EZ658" s="288"/>
      <c r="FA658" s="288"/>
      <c r="FB658" s="288"/>
      <c r="FC658" s="288"/>
      <c r="FD658" s="288"/>
    </row>
    <row r="659" spans="1:160" s="287" customFormat="1" x14ac:dyDescent="0.35">
      <c r="A659" s="285"/>
      <c r="B659" s="285"/>
      <c r="C659" s="299"/>
      <c r="D659" s="299"/>
      <c r="E659" s="299"/>
      <c r="F659" s="299"/>
      <c r="G659" s="299"/>
      <c r="EQ659" s="288"/>
      <c r="ER659" s="288"/>
      <c r="ES659" s="288"/>
      <c r="ET659" s="288"/>
      <c r="EU659" s="288"/>
      <c r="EV659" s="288"/>
      <c r="EW659" s="288"/>
      <c r="EX659" s="288"/>
      <c r="EY659" s="288"/>
      <c r="EZ659" s="288"/>
      <c r="FA659" s="288"/>
      <c r="FB659" s="288"/>
      <c r="FC659" s="288"/>
      <c r="FD659" s="288"/>
    </row>
    <row r="660" spans="1:160" s="287" customFormat="1" x14ac:dyDescent="0.35">
      <c r="A660" s="285"/>
      <c r="B660" s="285"/>
      <c r="C660" s="299"/>
      <c r="D660" s="299"/>
      <c r="E660" s="299"/>
      <c r="F660" s="299"/>
      <c r="G660" s="299"/>
      <c r="EQ660" s="288"/>
      <c r="ER660" s="288"/>
      <c r="ES660" s="288"/>
      <c r="ET660" s="288"/>
      <c r="EU660" s="288"/>
      <c r="EV660" s="288"/>
      <c r="EW660" s="288"/>
      <c r="EX660" s="288"/>
      <c r="EY660" s="288"/>
      <c r="EZ660" s="288"/>
      <c r="FA660" s="288"/>
      <c r="FB660" s="288"/>
      <c r="FC660" s="288"/>
      <c r="FD660" s="288"/>
    </row>
    <row r="661" spans="1:160" s="287" customFormat="1" x14ac:dyDescent="0.35">
      <c r="A661" s="285"/>
      <c r="B661" s="285"/>
      <c r="C661" s="299"/>
      <c r="D661" s="299"/>
      <c r="E661" s="299"/>
      <c r="F661" s="299"/>
      <c r="G661" s="299"/>
      <c r="EQ661" s="288"/>
      <c r="ER661" s="288"/>
      <c r="ES661" s="288"/>
      <c r="ET661" s="288"/>
      <c r="EU661" s="288"/>
      <c r="EV661" s="288"/>
      <c r="EW661" s="288"/>
      <c r="EX661" s="288"/>
      <c r="EY661" s="288"/>
      <c r="EZ661" s="288"/>
      <c r="FA661" s="288"/>
      <c r="FB661" s="288"/>
      <c r="FC661" s="288"/>
      <c r="FD661" s="288"/>
    </row>
    <row r="662" spans="1:160" s="287" customFormat="1" x14ac:dyDescent="0.35">
      <c r="A662" s="285"/>
      <c r="B662" s="285"/>
      <c r="C662" s="299"/>
      <c r="D662" s="299"/>
      <c r="E662" s="299"/>
      <c r="F662" s="299"/>
      <c r="G662" s="299"/>
      <c r="EQ662" s="288"/>
      <c r="ER662" s="288"/>
      <c r="ES662" s="288"/>
      <c r="ET662" s="288"/>
      <c r="EU662" s="288"/>
      <c r="EV662" s="288"/>
      <c r="EW662" s="288"/>
      <c r="EX662" s="288"/>
      <c r="EY662" s="288"/>
      <c r="EZ662" s="288"/>
      <c r="FA662" s="288"/>
      <c r="FB662" s="288"/>
      <c r="FC662" s="288"/>
      <c r="FD662" s="288"/>
    </row>
    <row r="663" spans="1:160" s="287" customFormat="1" x14ac:dyDescent="0.35">
      <c r="A663" s="285"/>
      <c r="B663" s="285"/>
      <c r="C663" s="299"/>
      <c r="D663" s="299"/>
      <c r="E663" s="299"/>
      <c r="F663" s="299"/>
      <c r="G663" s="299"/>
      <c r="EQ663" s="288"/>
      <c r="ER663" s="288"/>
      <c r="ES663" s="288"/>
      <c r="ET663" s="288"/>
      <c r="EU663" s="288"/>
      <c r="EV663" s="288"/>
      <c r="EW663" s="288"/>
      <c r="EX663" s="288"/>
      <c r="EY663" s="288"/>
      <c r="EZ663" s="288"/>
      <c r="FA663" s="288"/>
      <c r="FB663" s="288"/>
      <c r="FC663" s="288"/>
      <c r="FD663" s="288"/>
    </row>
    <row r="664" spans="1:160" s="287" customFormat="1" x14ac:dyDescent="0.35">
      <c r="A664" s="285"/>
      <c r="B664" s="285"/>
      <c r="C664" s="299"/>
      <c r="D664" s="299"/>
      <c r="E664" s="299"/>
      <c r="F664" s="299"/>
      <c r="G664" s="299"/>
      <c r="EQ664" s="288"/>
      <c r="ER664" s="288"/>
      <c r="ES664" s="288"/>
      <c r="ET664" s="288"/>
      <c r="EU664" s="288"/>
      <c r="EV664" s="288"/>
      <c r="EW664" s="288"/>
      <c r="EX664" s="288"/>
      <c r="EY664" s="288"/>
      <c r="EZ664" s="288"/>
      <c r="FA664" s="288"/>
      <c r="FB664" s="288"/>
      <c r="FC664" s="288"/>
      <c r="FD664" s="288"/>
    </row>
    <row r="665" spans="1:160" s="287" customFormat="1" x14ac:dyDescent="0.35">
      <c r="A665" s="285"/>
      <c r="B665" s="285"/>
      <c r="C665" s="299"/>
      <c r="D665" s="299"/>
      <c r="E665" s="299"/>
      <c r="F665" s="299"/>
      <c r="G665" s="299"/>
      <c r="EQ665" s="288"/>
      <c r="ER665" s="288"/>
      <c r="ES665" s="288"/>
      <c r="ET665" s="288"/>
      <c r="EU665" s="288"/>
      <c r="EV665" s="288"/>
      <c r="EW665" s="288"/>
      <c r="EX665" s="288"/>
      <c r="EY665" s="288"/>
      <c r="EZ665" s="288"/>
      <c r="FA665" s="288"/>
      <c r="FB665" s="288"/>
      <c r="FC665" s="288"/>
      <c r="FD665" s="288"/>
    </row>
    <row r="666" spans="1:160" s="287" customFormat="1" x14ac:dyDescent="0.35">
      <c r="A666" s="285"/>
      <c r="B666" s="285"/>
      <c r="C666" s="299"/>
      <c r="D666" s="299"/>
      <c r="E666" s="299"/>
      <c r="F666" s="299"/>
      <c r="G666" s="299"/>
      <c r="EQ666" s="288"/>
      <c r="ER666" s="288"/>
      <c r="ES666" s="288"/>
      <c r="ET666" s="288"/>
      <c r="EU666" s="288"/>
      <c r="EV666" s="288"/>
      <c r="EW666" s="288"/>
      <c r="EX666" s="288"/>
      <c r="EY666" s="288"/>
      <c r="EZ666" s="288"/>
      <c r="FA666" s="288"/>
      <c r="FB666" s="288"/>
      <c r="FC666" s="288"/>
      <c r="FD666" s="288"/>
    </row>
    <row r="667" spans="1:160" s="287" customFormat="1" x14ac:dyDescent="0.35">
      <c r="A667" s="285"/>
      <c r="B667" s="285"/>
      <c r="C667" s="299"/>
      <c r="D667" s="299"/>
      <c r="E667" s="299"/>
      <c r="F667" s="299"/>
      <c r="G667" s="299"/>
      <c r="EQ667" s="288"/>
      <c r="ER667" s="288"/>
      <c r="ES667" s="288"/>
      <c r="ET667" s="288"/>
      <c r="EU667" s="288"/>
      <c r="EV667" s="288"/>
      <c r="EW667" s="288"/>
      <c r="EX667" s="288"/>
      <c r="EY667" s="288"/>
      <c r="EZ667" s="288"/>
      <c r="FA667" s="288"/>
      <c r="FB667" s="288"/>
      <c r="FC667" s="288"/>
      <c r="FD667" s="288"/>
    </row>
    <row r="668" spans="1:160" s="287" customFormat="1" x14ac:dyDescent="0.35">
      <c r="A668" s="285"/>
      <c r="B668" s="285"/>
      <c r="C668" s="299"/>
      <c r="D668" s="299"/>
      <c r="E668" s="299"/>
      <c r="F668" s="299"/>
      <c r="G668" s="299"/>
      <c r="EQ668" s="288"/>
      <c r="ER668" s="288"/>
      <c r="ES668" s="288"/>
      <c r="ET668" s="288"/>
      <c r="EU668" s="288"/>
      <c r="EV668" s="288"/>
      <c r="EW668" s="288"/>
      <c r="EX668" s="288"/>
      <c r="EY668" s="288"/>
      <c r="EZ668" s="288"/>
      <c r="FA668" s="288"/>
      <c r="FB668" s="288"/>
      <c r="FC668" s="288"/>
      <c r="FD668" s="288"/>
    </row>
    <row r="669" spans="1:160" s="287" customFormat="1" x14ac:dyDescent="0.35">
      <c r="A669" s="285"/>
      <c r="B669" s="285"/>
      <c r="C669" s="299"/>
      <c r="D669" s="299"/>
      <c r="E669" s="299"/>
      <c r="F669" s="299"/>
      <c r="G669" s="299"/>
      <c r="EQ669" s="288"/>
      <c r="ER669" s="288"/>
      <c r="ES669" s="288"/>
      <c r="ET669" s="288"/>
      <c r="EU669" s="288"/>
      <c r="EV669" s="288"/>
      <c r="EW669" s="288"/>
      <c r="EX669" s="288"/>
      <c r="EY669" s="288"/>
      <c r="EZ669" s="288"/>
      <c r="FA669" s="288"/>
      <c r="FB669" s="288"/>
      <c r="FC669" s="288"/>
      <c r="FD669" s="288"/>
    </row>
    <row r="670" spans="1:160" s="287" customFormat="1" x14ac:dyDescent="0.35">
      <c r="A670" s="285"/>
      <c r="B670" s="285"/>
      <c r="C670" s="299"/>
      <c r="D670" s="299"/>
      <c r="E670" s="299"/>
      <c r="F670" s="299"/>
      <c r="G670" s="299"/>
      <c r="EQ670" s="288"/>
      <c r="ER670" s="288"/>
      <c r="ES670" s="288"/>
      <c r="ET670" s="288"/>
      <c r="EU670" s="288"/>
      <c r="EV670" s="288"/>
      <c r="EW670" s="288"/>
      <c r="EX670" s="288"/>
      <c r="EY670" s="288"/>
      <c r="EZ670" s="288"/>
      <c r="FA670" s="288"/>
      <c r="FB670" s="288"/>
      <c r="FC670" s="288"/>
      <c r="FD670" s="288"/>
    </row>
    <row r="671" spans="1:160" s="287" customFormat="1" x14ac:dyDescent="0.35">
      <c r="A671" s="285"/>
      <c r="B671" s="285"/>
      <c r="C671" s="299"/>
      <c r="D671" s="299"/>
      <c r="E671" s="299"/>
      <c r="F671" s="299"/>
      <c r="G671" s="299"/>
      <c r="EQ671" s="288"/>
      <c r="ER671" s="288"/>
      <c r="ES671" s="288"/>
      <c r="ET671" s="288"/>
      <c r="EU671" s="288"/>
      <c r="EV671" s="288"/>
      <c r="EW671" s="288"/>
      <c r="EX671" s="288"/>
      <c r="EY671" s="288"/>
      <c r="EZ671" s="288"/>
      <c r="FA671" s="288"/>
      <c r="FB671" s="288"/>
      <c r="FC671" s="288"/>
      <c r="FD671" s="288"/>
    </row>
    <row r="672" spans="1:160" s="287" customFormat="1" x14ac:dyDescent="0.35">
      <c r="A672" s="285"/>
      <c r="B672" s="285"/>
      <c r="C672" s="299"/>
      <c r="D672" s="299"/>
      <c r="E672" s="299"/>
      <c r="F672" s="299"/>
      <c r="G672" s="299"/>
      <c r="EQ672" s="288"/>
      <c r="ER672" s="288"/>
      <c r="ES672" s="288"/>
      <c r="ET672" s="288"/>
      <c r="EU672" s="288"/>
      <c r="EV672" s="288"/>
      <c r="EW672" s="288"/>
      <c r="EX672" s="288"/>
      <c r="EY672" s="288"/>
      <c r="EZ672" s="288"/>
      <c r="FA672" s="288"/>
      <c r="FB672" s="288"/>
      <c r="FC672" s="288"/>
      <c r="FD672" s="288"/>
    </row>
    <row r="673" spans="1:160" s="287" customFormat="1" x14ac:dyDescent="0.35">
      <c r="A673" s="285"/>
      <c r="B673" s="285"/>
      <c r="C673" s="299"/>
      <c r="D673" s="299"/>
      <c r="E673" s="299"/>
      <c r="F673" s="299"/>
      <c r="G673" s="299"/>
      <c r="EQ673" s="288"/>
      <c r="ER673" s="288"/>
      <c r="ES673" s="288"/>
      <c r="ET673" s="288"/>
      <c r="EU673" s="288"/>
      <c r="EV673" s="288"/>
      <c r="EW673" s="288"/>
      <c r="EX673" s="288"/>
      <c r="EY673" s="288"/>
      <c r="EZ673" s="288"/>
      <c r="FA673" s="288"/>
      <c r="FB673" s="288"/>
      <c r="FC673" s="288"/>
      <c r="FD673" s="288"/>
    </row>
    <row r="674" spans="1:160" s="287" customFormat="1" x14ac:dyDescent="0.35">
      <c r="A674" s="285"/>
      <c r="B674" s="285"/>
      <c r="C674" s="299"/>
      <c r="D674" s="299"/>
      <c r="E674" s="299"/>
      <c r="F674" s="299"/>
      <c r="G674" s="299"/>
      <c r="EQ674" s="288"/>
      <c r="ER674" s="288"/>
      <c r="ES674" s="288"/>
      <c r="ET674" s="288"/>
      <c r="EU674" s="288"/>
      <c r="EV674" s="288"/>
      <c r="EW674" s="288"/>
      <c r="EX674" s="288"/>
      <c r="EY674" s="288"/>
      <c r="EZ674" s="288"/>
      <c r="FA674" s="288"/>
      <c r="FB674" s="288"/>
      <c r="FC674" s="288"/>
      <c r="FD674" s="288"/>
    </row>
    <row r="675" spans="1:160" s="287" customFormat="1" x14ac:dyDescent="0.35">
      <c r="A675" s="285"/>
      <c r="B675" s="285"/>
      <c r="C675" s="299"/>
      <c r="D675" s="299"/>
      <c r="E675" s="299"/>
      <c r="F675" s="299"/>
      <c r="G675" s="299"/>
      <c r="EQ675" s="288"/>
      <c r="ER675" s="288"/>
      <c r="ES675" s="288"/>
      <c r="ET675" s="288"/>
      <c r="EU675" s="288"/>
      <c r="EV675" s="288"/>
      <c r="EW675" s="288"/>
      <c r="EX675" s="288"/>
      <c r="EY675" s="288"/>
      <c r="EZ675" s="288"/>
      <c r="FA675" s="288"/>
      <c r="FB675" s="288"/>
      <c r="FC675" s="288"/>
      <c r="FD675" s="288"/>
    </row>
    <row r="676" spans="1:160" s="287" customFormat="1" x14ac:dyDescent="0.35">
      <c r="A676" s="285"/>
      <c r="B676" s="285"/>
      <c r="C676" s="299"/>
      <c r="D676" s="299"/>
      <c r="E676" s="299"/>
      <c r="F676" s="299"/>
      <c r="G676" s="299"/>
      <c r="EQ676" s="288"/>
      <c r="ER676" s="288"/>
      <c r="ES676" s="288"/>
      <c r="ET676" s="288"/>
      <c r="EU676" s="288"/>
      <c r="EV676" s="288"/>
      <c r="EW676" s="288"/>
      <c r="EX676" s="288"/>
      <c r="EY676" s="288"/>
      <c r="EZ676" s="288"/>
      <c r="FA676" s="288"/>
      <c r="FB676" s="288"/>
      <c r="FC676" s="288"/>
      <c r="FD676" s="288"/>
    </row>
    <row r="677" spans="1:160" s="287" customFormat="1" x14ac:dyDescent="0.35">
      <c r="A677" s="285"/>
      <c r="B677" s="285"/>
      <c r="C677" s="299"/>
      <c r="D677" s="299"/>
      <c r="E677" s="299"/>
      <c r="F677" s="299"/>
      <c r="G677" s="299"/>
      <c r="EQ677" s="288"/>
      <c r="ER677" s="288"/>
      <c r="ES677" s="288"/>
      <c r="ET677" s="288"/>
      <c r="EU677" s="288"/>
      <c r="EV677" s="288"/>
      <c r="EW677" s="288"/>
      <c r="EX677" s="288"/>
      <c r="EY677" s="288"/>
      <c r="EZ677" s="288"/>
      <c r="FA677" s="288"/>
      <c r="FB677" s="288"/>
      <c r="FC677" s="288"/>
      <c r="FD677" s="288"/>
    </row>
    <row r="678" spans="1:160" s="287" customFormat="1" x14ac:dyDescent="0.35">
      <c r="A678" s="285"/>
      <c r="B678" s="285"/>
      <c r="C678" s="299"/>
      <c r="D678" s="299"/>
      <c r="E678" s="299"/>
      <c r="F678" s="299"/>
      <c r="G678" s="299"/>
      <c r="EQ678" s="288"/>
      <c r="ER678" s="288"/>
      <c r="ES678" s="288"/>
      <c r="ET678" s="288"/>
      <c r="EU678" s="288"/>
      <c r="EV678" s="288"/>
      <c r="EW678" s="288"/>
      <c r="EX678" s="288"/>
      <c r="EY678" s="288"/>
      <c r="EZ678" s="288"/>
      <c r="FA678" s="288"/>
      <c r="FB678" s="288"/>
      <c r="FC678" s="288"/>
      <c r="FD678" s="288"/>
    </row>
    <row r="679" spans="1:160" s="287" customFormat="1" x14ac:dyDescent="0.35">
      <c r="A679" s="285"/>
      <c r="B679" s="285"/>
      <c r="C679" s="299"/>
      <c r="D679" s="299"/>
      <c r="E679" s="299"/>
      <c r="F679" s="299"/>
      <c r="G679" s="299"/>
      <c r="EQ679" s="288"/>
      <c r="ER679" s="288"/>
      <c r="ES679" s="288"/>
      <c r="ET679" s="288"/>
      <c r="EU679" s="288"/>
      <c r="EV679" s="288"/>
      <c r="EW679" s="288"/>
      <c r="EX679" s="288"/>
      <c r="EY679" s="288"/>
      <c r="EZ679" s="288"/>
      <c r="FA679" s="288"/>
      <c r="FB679" s="288"/>
      <c r="FC679" s="288"/>
      <c r="FD679" s="288"/>
    </row>
    <row r="680" spans="1:160" s="287" customFormat="1" x14ac:dyDescent="0.35">
      <c r="A680" s="285"/>
      <c r="B680" s="285"/>
      <c r="C680" s="299"/>
      <c r="D680" s="299"/>
      <c r="E680" s="299"/>
      <c r="F680" s="299"/>
      <c r="G680" s="299"/>
      <c r="EQ680" s="288"/>
      <c r="ER680" s="288"/>
      <c r="ES680" s="288"/>
      <c r="ET680" s="288"/>
      <c r="EU680" s="288"/>
      <c r="EV680" s="288"/>
      <c r="EW680" s="288"/>
      <c r="EX680" s="288"/>
      <c r="EY680" s="288"/>
      <c r="EZ680" s="288"/>
      <c r="FA680" s="288"/>
      <c r="FB680" s="288"/>
      <c r="FC680" s="288"/>
      <c r="FD680" s="288"/>
    </row>
    <row r="681" spans="1:160" s="287" customFormat="1" x14ac:dyDescent="0.35">
      <c r="A681" s="285"/>
      <c r="B681" s="285"/>
      <c r="C681" s="299"/>
      <c r="D681" s="299"/>
      <c r="E681" s="299"/>
      <c r="F681" s="299"/>
      <c r="G681" s="299"/>
      <c r="EQ681" s="288"/>
      <c r="ER681" s="288"/>
      <c r="ES681" s="288"/>
      <c r="ET681" s="288"/>
      <c r="EU681" s="288"/>
      <c r="EV681" s="288"/>
      <c r="EW681" s="288"/>
      <c r="EX681" s="288"/>
      <c r="EY681" s="288"/>
      <c r="EZ681" s="288"/>
      <c r="FA681" s="288"/>
      <c r="FB681" s="288"/>
      <c r="FC681" s="288"/>
      <c r="FD681" s="288"/>
    </row>
    <row r="682" spans="1:160" s="287" customFormat="1" x14ac:dyDescent="0.35">
      <c r="A682" s="285"/>
      <c r="B682" s="285"/>
      <c r="C682" s="299"/>
      <c r="D682" s="299"/>
      <c r="E682" s="299"/>
      <c r="F682" s="299"/>
      <c r="G682" s="299"/>
      <c r="EQ682" s="288"/>
      <c r="ER682" s="288"/>
      <c r="ES682" s="288"/>
      <c r="ET682" s="288"/>
      <c r="EU682" s="288"/>
      <c r="EV682" s="288"/>
      <c r="EW682" s="288"/>
      <c r="EX682" s="288"/>
      <c r="EY682" s="288"/>
      <c r="EZ682" s="288"/>
      <c r="FA682" s="288"/>
      <c r="FB682" s="288"/>
      <c r="FC682" s="288"/>
      <c r="FD682" s="288"/>
    </row>
    <row r="683" spans="1:160" s="287" customFormat="1" x14ac:dyDescent="0.35">
      <c r="A683" s="285"/>
      <c r="B683" s="285"/>
      <c r="C683" s="299"/>
      <c r="D683" s="299"/>
      <c r="E683" s="299"/>
      <c r="F683" s="299"/>
      <c r="G683" s="299"/>
      <c r="EQ683" s="288"/>
      <c r="ER683" s="288"/>
      <c r="ES683" s="288"/>
      <c r="ET683" s="288"/>
      <c r="EU683" s="288"/>
      <c r="EV683" s="288"/>
      <c r="EW683" s="288"/>
      <c r="EX683" s="288"/>
      <c r="EY683" s="288"/>
      <c r="EZ683" s="288"/>
      <c r="FA683" s="288"/>
      <c r="FB683" s="288"/>
      <c r="FC683" s="288"/>
      <c r="FD683" s="288"/>
    </row>
    <row r="684" spans="1:160" s="287" customFormat="1" x14ac:dyDescent="0.35">
      <c r="A684" s="285"/>
      <c r="B684" s="285"/>
      <c r="C684" s="299"/>
      <c r="D684" s="299"/>
      <c r="E684" s="299"/>
      <c r="F684" s="299"/>
      <c r="G684" s="299"/>
      <c r="EQ684" s="288"/>
      <c r="ER684" s="288"/>
      <c r="ES684" s="288"/>
      <c r="ET684" s="288"/>
      <c r="EU684" s="288"/>
      <c r="EV684" s="288"/>
      <c r="EW684" s="288"/>
      <c r="EX684" s="288"/>
      <c r="EY684" s="288"/>
      <c r="EZ684" s="288"/>
      <c r="FA684" s="288"/>
      <c r="FB684" s="288"/>
      <c r="FC684" s="288"/>
      <c r="FD684" s="288"/>
    </row>
    <row r="685" spans="1:160" s="287" customFormat="1" x14ac:dyDescent="0.35">
      <c r="A685" s="285"/>
      <c r="B685" s="285"/>
      <c r="C685" s="299"/>
      <c r="D685" s="299"/>
      <c r="E685" s="299"/>
      <c r="F685" s="299"/>
      <c r="G685" s="299"/>
      <c r="EQ685" s="288"/>
      <c r="ER685" s="288"/>
      <c r="ES685" s="288"/>
      <c r="ET685" s="288"/>
      <c r="EU685" s="288"/>
      <c r="EV685" s="288"/>
      <c r="EW685" s="288"/>
      <c r="EX685" s="288"/>
      <c r="EY685" s="288"/>
      <c r="EZ685" s="288"/>
      <c r="FA685" s="288"/>
      <c r="FB685" s="288"/>
      <c r="FC685" s="288"/>
      <c r="FD685" s="288"/>
    </row>
    <row r="686" spans="1:160" s="287" customFormat="1" x14ac:dyDescent="0.35">
      <c r="A686" s="285"/>
      <c r="B686" s="285"/>
      <c r="C686" s="299"/>
      <c r="D686" s="299"/>
      <c r="E686" s="299"/>
      <c r="F686" s="299"/>
      <c r="G686" s="299"/>
      <c r="EQ686" s="288"/>
      <c r="ER686" s="288"/>
      <c r="ES686" s="288"/>
      <c r="ET686" s="288"/>
      <c r="EU686" s="288"/>
      <c r="EV686" s="288"/>
      <c r="EW686" s="288"/>
      <c r="EX686" s="288"/>
      <c r="EY686" s="288"/>
      <c r="EZ686" s="288"/>
      <c r="FA686" s="288"/>
      <c r="FB686" s="288"/>
      <c r="FC686" s="288"/>
      <c r="FD686" s="288"/>
    </row>
    <row r="687" spans="1:160" s="287" customFormat="1" x14ac:dyDescent="0.35">
      <c r="A687" s="285"/>
      <c r="B687" s="285"/>
      <c r="C687" s="299"/>
      <c r="D687" s="299"/>
      <c r="E687" s="299"/>
      <c r="F687" s="299"/>
      <c r="G687" s="299"/>
      <c r="EQ687" s="288"/>
      <c r="ER687" s="288"/>
      <c r="ES687" s="288"/>
      <c r="ET687" s="288"/>
      <c r="EU687" s="288"/>
      <c r="EV687" s="288"/>
      <c r="EW687" s="288"/>
      <c r="EX687" s="288"/>
      <c r="EY687" s="288"/>
      <c r="EZ687" s="288"/>
      <c r="FA687" s="288"/>
      <c r="FB687" s="288"/>
      <c r="FC687" s="288"/>
      <c r="FD687" s="288"/>
    </row>
    <row r="688" spans="1:160" s="287" customFormat="1" x14ac:dyDescent="0.35">
      <c r="A688" s="285"/>
      <c r="B688" s="285"/>
      <c r="C688" s="299"/>
      <c r="D688" s="299"/>
      <c r="E688" s="299"/>
      <c r="F688" s="299"/>
      <c r="G688" s="299"/>
      <c r="EQ688" s="288"/>
      <c r="ER688" s="288"/>
      <c r="ES688" s="288"/>
      <c r="ET688" s="288"/>
      <c r="EU688" s="288"/>
      <c r="EV688" s="288"/>
      <c r="EW688" s="288"/>
      <c r="EX688" s="288"/>
      <c r="EY688" s="288"/>
      <c r="EZ688" s="288"/>
      <c r="FA688" s="288"/>
      <c r="FB688" s="288"/>
      <c r="FC688" s="288"/>
      <c r="FD688" s="288"/>
    </row>
    <row r="689" spans="1:160" s="287" customFormat="1" x14ac:dyDescent="0.35">
      <c r="A689" s="285"/>
      <c r="B689" s="285"/>
      <c r="C689" s="299"/>
      <c r="D689" s="299"/>
      <c r="E689" s="299"/>
      <c r="F689" s="299"/>
      <c r="G689" s="299"/>
      <c r="EQ689" s="288"/>
      <c r="ER689" s="288"/>
      <c r="ES689" s="288"/>
      <c r="ET689" s="288"/>
      <c r="EU689" s="288"/>
      <c r="EV689" s="288"/>
      <c r="EW689" s="288"/>
      <c r="EX689" s="288"/>
      <c r="EY689" s="288"/>
      <c r="EZ689" s="288"/>
      <c r="FA689" s="288"/>
      <c r="FB689" s="288"/>
      <c r="FC689" s="288"/>
      <c r="FD689" s="288"/>
    </row>
    <row r="690" spans="1:160" s="287" customFormat="1" x14ac:dyDescent="0.35">
      <c r="A690" s="285"/>
      <c r="B690" s="285"/>
      <c r="C690" s="299"/>
      <c r="D690" s="299"/>
      <c r="E690" s="299"/>
      <c r="F690" s="299"/>
      <c r="G690" s="299"/>
      <c r="EQ690" s="288"/>
      <c r="ER690" s="288"/>
      <c r="ES690" s="288"/>
      <c r="ET690" s="288"/>
      <c r="EU690" s="288"/>
      <c r="EV690" s="288"/>
      <c r="EW690" s="288"/>
      <c r="EX690" s="288"/>
      <c r="EY690" s="288"/>
      <c r="EZ690" s="288"/>
      <c r="FA690" s="288"/>
      <c r="FB690" s="288"/>
      <c r="FC690" s="288"/>
      <c r="FD690" s="288"/>
    </row>
    <row r="691" spans="1:160" s="287" customFormat="1" x14ac:dyDescent="0.35">
      <c r="A691" s="285"/>
      <c r="B691" s="285"/>
      <c r="C691" s="299"/>
      <c r="D691" s="299"/>
      <c r="E691" s="299"/>
      <c r="F691" s="299"/>
      <c r="G691" s="299"/>
      <c r="EQ691" s="288"/>
      <c r="ER691" s="288"/>
      <c r="ES691" s="288"/>
      <c r="ET691" s="288"/>
      <c r="EU691" s="288"/>
      <c r="EV691" s="288"/>
      <c r="EW691" s="288"/>
      <c r="EX691" s="288"/>
      <c r="EY691" s="288"/>
      <c r="EZ691" s="288"/>
      <c r="FA691" s="288"/>
      <c r="FB691" s="288"/>
      <c r="FC691" s="288"/>
      <c r="FD691" s="288"/>
    </row>
    <row r="692" spans="1:160" s="287" customFormat="1" x14ac:dyDescent="0.35">
      <c r="A692" s="285"/>
      <c r="B692" s="285"/>
      <c r="C692" s="299"/>
      <c r="D692" s="299"/>
      <c r="E692" s="299"/>
      <c r="F692" s="299"/>
      <c r="G692" s="299"/>
      <c r="EQ692" s="288"/>
      <c r="ER692" s="288"/>
      <c r="ES692" s="288"/>
      <c r="ET692" s="288"/>
      <c r="EU692" s="288"/>
      <c r="EV692" s="288"/>
      <c r="EW692" s="288"/>
      <c r="EX692" s="288"/>
      <c r="EY692" s="288"/>
      <c r="EZ692" s="288"/>
      <c r="FA692" s="288"/>
      <c r="FB692" s="288"/>
      <c r="FC692" s="288"/>
      <c r="FD692" s="288"/>
    </row>
    <row r="693" spans="1:160" s="287" customFormat="1" x14ac:dyDescent="0.35">
      <c r="A693" s="285"/>
      <c r="B693" s="285"/>
      <c r="C693" s="299"/>
      <c r="D693" s="299"/>
      <c r="E693" s="299"/>
      <c r="F693" s="299"/>
      <c r="G693" s="299"/>
      <c r="EQ693" s="288"/>
      <c r="ER693" s="288"/>
      <c r="ES693" s="288"/>
      <c r="ET693" s="288"/>
      <c r="EU693" s="288"/>
      <c r="EV693" s="288"/>
      <c r="EW693" s="288"/>
      <c r="EX693" s="288"/>
      <c r="EY693" s="288"/>
      <c r="EZ693" s="288"/>
      <c r="FA693" s="288"/>
      <c r="FB693" s="288"/>
      <c r="FC693" s="288"/>
      <c r="FD693" s="288"/>
    </row>
    <row r="694" spans="1:160" s="287" customFormat="1" x14ac:dyDescent="0.35">
      <c r="A694" s="285"/>
      <c r="B694" s="285"/>
      <c r="C694" s="299"/>
      <c r="D694" s="299"/>
      <c r="E694" s="299"/>
      <c r="F694" s="299"/>
      <c r="G694" s="299"/>
      <c r="EQ694" s="288"/>
      <c r="ER694" s="288"/>
      <c r="ES694" s="288"/>
      <c r="ET694" s="288"/>
      <c r="EU694" s="288"/>
      <c r="EV694" s="288"/>
      <c r="EW694" s="288"/>
      <c r="EX694" s="288"/>
      <c r="EY694" s="288"/>
      <c r="EZ694" s="288"/>
      <c r="FA694" s="288"/>
      <c r="FB694" s="288"/>
      <c r="FC694" s="288"/>
      <c r="FD694" s="288"/>
    </row>
    <row r="695" spans="1:160" s="287" customFormat="1" x14ac:dyDescent="0.35">
      <c r="A695" s="285"/>
      <c r="B695" s="285"/>
      <c r="C695" s="299"/>
      <c r="D695" s="299"/>
      <c r="E695" s="299"/>
      <c r="F695" s="299"/>
      <c r="G695" s="299"/>
      <c r="EQ695" s="288"/>
      <c r="ER695" s="288"/>
      <c r="ES695" s="288"/>
      <c r="ET695" s="288"/>
      <c r="EU695" s="288"/>
      <c r="EV695" s="288"/>
      <c r="EW695" s="288"/>
      <c r="EX695" s="288"/>
      <c r="EY695" s="288"/>
      <c r="EZ695" s="288"/>
      <c r="FA695" s="288"/>
      <c r="FB695" s="288"/>
      <c r="FC695" s="288"/>
      <c r="FD695" s="288"/>
    </row>
    <row r="696" spans="1:160" s="287" customFormat="1" x14ac:dyDescent="0.35">
      <c r="A696" s="285"/>
      <c r="B696" s="285"/>
      <c r="C696" s="299"/>
      <c r="D696" s="299"/>
      <c r="E696" s="299"/>
      <c r="F696" s="299"/>
      <c r="G696" s="299"/>
      <c r="EQ696" s="288"/>
      <c r="ER696" s="288"/>
      <c r="ES696" s="288"/>
      <c r="ET696" s="288"/>
      <c r="EU696" s="288"/>
      <c r="EV696" s="288"/>
      <c r="EW696" s="288"/>
      <c r="EX696" s="288"/>
      <c r="EY696" s="288"/>
      <c r="EZ696" s="288"/>
      <c r="FA696" s="288"/>
      <c r="FB696" s="288"/>
      <c r="FC696" s="288"/>
      <c r="FD696" s="288"/>
    </row>
    <row r="697" spans="1:160" s="287" customFormat="1" x14ac:dyDescent="0.35">
      <c r="A697" s="285"/>
      <c r="B697" s="285"/>
      <c r="C697" s="299"/>
      <c r="D697" s="299"/>
      <c r="E697" s="299"/>
      <c r="F697" s="299"/>
      <c r="G697" s="299"/>
      <c r="EQ697" s="288"/>
      <c r="ER697" s="288"/>
      <c r="ES697" s="288"/>
      <c r="ET697" s="288"/>
      <c r="EU697" s="288"/>
      <c r="EV697" s="288"/>
      <c r="EW697" s="288"/>
      <c r="EX697" s="288"/>
      <c r="EY697" s="288"/>
      <c r="EZ697" s="288"/>
      <c r="FA697" s="288"/>
      <c r="FB697" s="288"/>
      <c r="FC697" s="288"/>
      <c r="FD697" s="288"/>
    </row>
    <row r="698" spans="1:160" s="287" customFormat="1" x14ac:dyDescent="0.35">
      <c r="A698" s="285"/>
      <c r="B698" s="285"/>
      <c r="C698" s="299"/>
      <c r="D698" s="299"/>
      <c r="E698" s="299"/>
      <c r="F698" s="299"/>
      <c r="G698" s="299"/>
      <c r="EQ698" s="288"/>
      <c r="ER698" s="288"/>
      <c r="ES698" s="288"/>
      <c r="ET698" s="288"/>
      <c r="EU698" s="288"/>
      <c r="EV698" s="288"/>
      <c r="EW698" s="288"/>
      <c r="EX698" s="288"/>
      <c r="EY698" s="288"/>
      <c r="EZ698" s="288"/>
      <c r="FA698" s="288"/>
      <c r="FB698" s="288"/>
      <c r="FC698" s="288"/>
      <c r="FD698" s="288"/>
    </row>
    <row r="699" spans="1:160" s="287" customFormat="1" x14ac:dyDescent="0.35">
      <c r="A699" s="285"/>
      <c r="B699" s="285"/>
      <c r="C699" s="299"/>
      <c r="D699" s="299"/>
      <c r="E699" s="299"/>
      <c r="F699" s="299"/>
      <c r="G699" s="299"/>
      <c r="EQ699" s="288"/>
      <c r="ER699" s="288"/>
      <c r="ES699" s="288"/>
      <c r="ET699" s="288"/>
      <c r="EU699" s="288"/>
      <c r="EV699" s="288"/>
      <c r="EW699" s="288"/>
      <c r="EX699" s="288"/>
      <c r="EY699" s="288"/>
      <c r="EZ699" s="288"/>
      <c r="FA699" s="288"/>
      <c r="FB699" s="288"/>
      <c r="FC699" s="288"/>
      <c r="FD699" s="288"/>
    </row>
    <row r="700" spans="1:160" s="287" customFormat="1" x14ac:dyDescent="0.35">
      <c r="A700" s="285"/>
      <c r="B700" s="285"/>
      <c r="C700" s="299"/>
      <c r="D700" s="299"/>
      <c r="E700" s="299"/>
      <c r="F700" s="299"/>
      <c r="G700" s="299"/>
      <c r="EQ700" s="288"/>
      <c r="ER700" s="288"/>
      <c r="ES700" s="288"/>
      <c r="ET700" s="288"/>
      <c r="EU700" s="288"/>
      <c r="EV700" s="288"/>
      <c r="EW700" s="288"/>
      <c r="EX700" s="288"/>
      <c r="EY700" s="288"/>
      <c r="EZ700" s="288"/>
      <c r="FA700" s="288"/>
      <c r="FB700" s="288"/>
      <c r="FC700" s="288"/>
      <c r="FD700" s="288"/>
    </row>
    <row r="701" spans="1:160" s="287" customFormat="1" x14ac:dyDescent="0.35">
      <c r="A701" s="285"/>
      <c r="B701" s="285"/>
      <c r="C701" s="299"/>
      <c r="D701" s="299"/>
      <c r="E701" s="299"/>
      <c r="F701" s="299"/>
      <c r="G701" s="299"/>
      <c r="EQ701" s="288"/>
      <c r="ER701" s="288"/>
      <c r="ES701" s="288"/>
      <c r="ET701" s="288"/>
      <c r="EU701" s="288"/>
      <c r="EV701" s="288"/>
      <c r="EW701" s="288"/>
      <c r="EX701" s="288"/>
      <c r="EY701" s="288"/>
      <c r="EZ701" s="288"/>
      <c r="FA701" s="288"/>
      <c r="FB701" s="288"/>
      <c r="FC701" s="288"/>
      <c r="FD701" s="288"/>
    </row>
    <row r="702" spans="1:160" s="287" customFormat="1" x14ac:dyDescent="0.35">
      <c r="A702" s="285"/>
      <c r="B702" s="285"/>
      <c r="C702" s="299"/>
      <c r="D702" s="299"/>
      <c r="E702" s="299"/>
      <c r="F702" s="299"/>
      <c r="G702" s="299"/>
      <c r="EQ702" s="288"/>
      <c r="ER702" s="288"/>
      <c r="ES702" s="288"/>
      <c r="ET702" s="288"/>
      <c r="EU702" s="288"/>
      <c r="EV702" s="288"/>
      <c r="EW702" s="288"/>
      <c r="EX702" s="288"/>
      <c r="EY702" s="288"/>
      <c r="EZ702" s="288"/>
      <c r="FA702" s="288"/>
      <c r="FB702" s="288"/>
      <c r="FC702" s="288"/>
      <c r="FD702" s="288"/>
    </row>
    <row r="703" spans="1:160" s="287" customFormat="1" x14ac:dyDescent="0.35">
      <c r="A703" s="285"/>
      <c r="B703" s="285"/>
      <c r="C703" s="299"/>
      <c r="D703" s="299"/>
      <c r="E703" s="299"/>
      <c r="F703" s="299"/>
      <c r="G703" s="299"/>
      <c r="EQ703" s="288"/>
      <c r="ER703" s="288"/>
      <c r="ES703" s="288"/>
      <c r="ET703" s="288"/>
      <c r="EU703" s="288"/>
      <c r="EV703" s="288"/>
      <c r="EW703" s="288"/>
      <c r="EX703" s="288"/>
      <c r="EY703" s="288"/>
      <c r="EZ703" s="288"/>
      <c r="FA703" s="288"/>
      <c r="FB703" s="288"/>
      <c r="FC703" s="288"/>
      <c r="FD703" s="288"/>
    </row>
    <row r="704" spans="1:160" s="287" customFormat="1" x14ac:dyDescent="0.35">
      <c r="A704" s="285"/>
      <c r="B704" s="285"/>
      <c r="C704" s="299"/>
      <c r="D704" s="299"/>
      <c r="E704" s="299"/>
      <c r="F704" s="299"/>
      <c r="G704" s="299"/>
      <c r="EQ704" s="288"/>
      <c r="ER704" s="288"/>
      <c r="ES704" s="288"/>
      <c r="ET704" s="288"/>
      <c r="EU704" s="288"/>
      <c r="EV704" s="288"/>
      <c r="EW704" s="288"/>
      <c r="EX704" s="288"/>
      <c r="EY704" s="288"/>
      <c r="EZ704" s="288"/>
      <c r="FA704" s="288"/>
      <c r="FB704" s="288"/>
      <c r="FC704" s="288"/>
      <c r="FD704" s="288"/>
    </row>
    <row r="705" spans="1:160" s="287" customFormat="1" x14ac:dyDescent="0.35">
      <c r="A705" s="285"/>
      <c r="B705" s="285"/>
      <c r="C705" s="299"/>
      <c r="D705" s="299"/>
      <c r="E705" s="299"/>
      <c r="F705" s="299"/>
      <c r="G705" s="299"/>
      <c r="EQ705" s="288"/>
      <c r="ER705" s="288"/>
      <c r="ES705" s="288"/>
      <c r="ET705" s="288"/>
      <c r="EU705" s="288"/>
      <c r="EV705" s="288"/>
      <c r="EW705" s="288"/>
      <c r="EX705" s="288"/>
      <c r="EY705" s="288"/>
      <c r="EZ705" s="288"/>
      <c r="FA705" s="288"/>
      <c r="FB705" s="288"/>
      <c r="FC705" s="288"/>
      <c r="FD705" s="288"/>
    </row>
    <row r="706" spans="1:160" s="287" customFormat="1" x14ac:dyDescent="0.35">
      <c r="A706" s="285"/>
      <c r="B706" s="285"/>
      <c r="C706" s="299"/>
      <c r="D706" s="299"/>
      <c r="E706" s="299"/>
      <c r="F706" s="299"/>
      <c r="G706" s="299"/>
      <c r="EQ706" s="288"/>
      <c r="ER706" s="288"/>
      <c r="ES706" s="288"/>
      <c r="ET706" s="288"/>
      <c r="EU706" s="288"/>
      <c r="EV706" s="288"/>
      <c r="EW706" s="288"/>
      <c r="EX706" s="288"/>
      <c r="EY706" s="288"/>
      <c r="EZ706" s="288"/>
      <c r="FA706" s="288"/>
      <c r="FB706" s="288"/>
      <c r="FC706" s="288"/>
      <c r="FD706" s="288"/>
    </row>
    <row r="707" spans="1:160" s="287" customFormat="1" x14ac:dyDescent="0.35">
      <c r="A707" s="285"/>
      <c r="B707" s="285"/>
      <c r="C707" s="299"/>
      <c r="D707" s="299"/>
      <c r="E707" s="299"/>
      <c r="F707" s="299"/>
      <c r="G707" s="299"/>
      <c r="EQ707" s="288"/>
      <c r="ER707" s="288"/>
      <c r="ES707" s="288"/>
      <c r="ET707" s="288"/>
      <c r="EU707" s="288"/>
      <c r="EV707" s="288"/>
      <c r="EW707" s="288"/>
      <c r="EX707" s="288"/>
      <c r="EY707" s="288"/>
      <c r="EZ707" s="288"/>
      <c r="FA707" s="288"/>
      <c r="FB707" s="288"/>
      <c r="FC707" s="288"/>
      <c r="FD707" s="288"/>
    </row>
    <row r="708" spans="1:160" s="287" customFormat="1" x14ac:dyDescent="0.35">
      <c r="A708" s="285"/>
      <c r="B708" s="285"/>
      <c r="C708" s="299"/>
      <c r="D708" s="299"/>
      <c r="E708" s="299"/>
      <c r="F708" s="299"/>
      <c r="G708" s="299"/>
      <c r="EQ708" s="288"/>
      <c r="ER708" s="288"/>
      <c r="ES708" s="288"/>
      <c r="ET708" s="288"/>
      <c r="EU708" s="288"/>
      <c r="EV708" s="288"/>
      <c r="EW708" s="288"/>
      <c r="EX708" s="288"/>
      <c r="EY708" s="288"/>
      <c r="EZ708" s="288"/>
      <c r="FA708" s="288"/>
      <c r="FB708" s="288"/>
      <c r="FC708" s="288"/>
      <c r="FD708" s="288"/>
    </row>
    <row r="709" spans="1:160" s="287" customFormat="1" x14ac:dyDescent="0.35">
      <c r="A709" s="285"/>
      <c r="B709" s="285"/>
      <c r="C709" s="299"/>
      <c r="D709" s="299"/>
      <c r="E709" s="299"/>
      <c r="F709" s="299"/>
      <c r="G709" s="299"/>
      <c r="EQ709" s="288"/>
      <c r="ER709" s="288"/>
      <c r="ES709" s="288"/>
      <c r="ET709" s="288"/>
      <c r="EU709" s="288"/>
      <c r="EV709" s="288"/>
      <c r="EW709" s="288"/>
      <c r="EX709" s="288"/>
      <c r="EY709" s="288"/>
      <c r="EZ709" s="288"/>
      <c r="FA709" s="288"/>
      <c r="FB709" s="288"/>
      <c r="FC709" s="288"/>
      <c r="FD709" s="288"/>
    </row>
    <row r="710" spans="1:160" s="287" customFormat="1" x14ac:dyDescent="0.35">
      <c r="A710" s="285"/>
      <c r="B710" s="285"/>
      <c r="C710" s="299"/>
      <c r="D710" s="299"/>
      <c r="E710" s="299"/>
      <c r="F710" s="299"/>
      <c r="G710" s="299"/>
      <c r="EQ710" s="288"/>
      <c r="ER710" s="288"/>
      <c r="ES710" s="288"/>
      <c r="ET710" s="288"/>
      <c r="EU710" s="288"/>
      <c r="EV710" s="288"/>
      <c r="EW710" s="288"/>
      <c r="EX710" s="288"/>
      <c r="EY710" s="288"/>
      <c r="EZ710" s="288"/>
      <c r="FA710" s="288"/>
      <c r="FB710" s="288"/>
      <c r="FC710" s="288"/>
      <c r="FD710" s="288"/>
    </row>
    <row r="711" spans="1:160" s="287" customFormat="1" x14ac:dyDescent="0.35">
      <c r="A711" s="285"/>
      <c r="B711" s="285"/>
      <c r="C711" s="299"/>
      <c r="D711" s="299"/>
      <c r="E711" s="299"/>
      <c r="F711" s="299"/>
      <c r="G711" s="299"/>
      <c r="EQ711" s="288"/>
      <c r="ER711" s="288"/>
      <c r="ES711" s="288"/>
      <c r="ET711" s="288"/>
      <c r="EU711" s="288"/>
      <c r="EV711" s="288"/>
      <c r="EW711" s="288"/>
      <c r="EX711" s="288"/>
      <c r="EY711" s="288"/>
      <c r="EZ711" s="288"/>
      <c r="FA711" s="288"/>
      <c r="FB711" s="288"/>
      <c r="FC711" s="288"/>
      <c r="FD711" s="288"/>
    </row>
    <row r="712" spans="1:160" s="287" customFormat="1" x14ac:dyDescent="0.35">
      <c r="A712" s="285"/>
      <c r="B712" s="285"/>
      <c r="C712" s="299"/>
      <c r="D712" s="299"/>
      <c r="E712" s="299"/>
      <c r="F712" s="299"/>
      <c r="G712" s="299"/>
      <c r="EQ712" s="288"/>
      <c r="ER712" s="288"/>
      <c r="ES712" s="288"/>
      <c r="ET712" s="288"/>
      <c r="EU712" s="288"/>
      <c r="EV712" s="288"/>
      <c r="EW712" s="288"/>
      <c r="EX712" s="288"/>
      <c r="EY712" s="288"/>
      <c r="EZ712" s="288"/>
      <c r="FA712" s="288"/>
      <c r="FB712" s="288"/>
      <c r="FC712" s="288"/>
      <c r="FD712" s="288"/>
    </row>
    <row r="713" spans="1:160" s="287" customFormat="1" x14ac:dyDescent="0.35">
      <c r="A713" s="285"/>
      <c r="B713" s="285"/>
      <c r="C713" s="299"/>
      <c r="D713" s="299"/>
      <c r="E713" s="299"/>
      <c r="F713" s="299"/>
      <c r="G713" s="299"/>
      <c r="EQ713" s="288"/>
      <c r="ER713" s="288"/>
      <c r="ES713" s="288"/>
      <c r="ET713" s="288"/>
      <c r="EU713" s="288"/>
      <c r="EV713" s="288"/>
      <c r="EW713" s="288"/>
      <c r="EX713" s="288"/>
      <c r="EY713" s="288"/>
      <c r="EZ713" s="288"/>
      <c r="FA713" s="288"/>
      <c r="FB713" s="288"/>
      <c r="FC713" s="288"/>
      <c r="FD713" s="288"/>
    </row>
    <row r="714" spans="1:160" s="287" customFormat="1" x14ac:dyDescent="0.35">
      <c r="A714" s="285"/>
      <c r="B714" s="285"/>
      <c r="C714" s="299"/>
      <c r="D714" s="299"/>
      <c r="E714" s="299"/>
      <c r="F714" s="299"/>
      <c r="G714" s="299"/>
      <c r="EQ714" s="288"/>
      <c r="ER714" s="288"/>
      <c r="ES714" s="288"/>
      <c r="ET714" s="288"/>
      <c r="EU714" s="288"/>
      <c r="EV714" s="288"/>
      <c r="EW714" s="288"/>
      <c r="EX714" s="288"/>
      <c r="EY714" s="288"/>
      <c r="EZ714" s="288"/>
      <c r="FA714" s="288"/>
      <c r="FB714" s="288"/>
      <c r="FC714" s="288"/>
      <c r="FD714" s="288"/>
    </row>
    <row r="715" spans="1:160" s="287" customFormat="1" x14ac:dyDescent="0.35">
      <c r="A715" s="285"/>
      <c r="B715" s="285"/>
      <c r="C715" s="299"/>
      <c r="D715" s="299"/>
      <c r="E715" s="299"/>
      <c r="F715" s="299"/>
      <c r="G715" s="299"/>
      <c r="EQ715" s="288"/>
      <c r="ER715" s="288"/>
      <c r="ES715" s="288"/>
      <c r="ET715" s="288"/>
      <c r="EU715" s="288"/>
      <c r="EV715" s="288"/>
      <c r="EW715" s="288"/>
      <c r="EX715" s="288"/>
      <c r="EY715" s="288"/>
      <c r="EZ715" s="288"/>
      <c r="FA715" s="288"/>
      <c r="FB715" s="288"/>
      <c r="FC715" s="288"/>
      <c r="FD715" s="288"/>
    </row>
    <row r="716" spans="1:160" s="287" customFormat="1" x14ac:dyDescent="0.35">
      <c r="A716" s="285"/>
      <c r="B716" s="285"/>
      <c r="C716" s="299"/>
      <c r="D716" s="299"/>
      <c r="E716" s="299"/>
      <c r="F716" s="299"/>
      <c r="G716" s="299"/>
      <c r="EQ716" s="288"/>
      <c r="ER716" s="288"/>
      <c r="ES716" s="288"/>
      <c r="ET716" s="288"/>
      <c r="EU716" s="288"/>
      <c r="EV716" s="288"/>
      <c r="EW716" s="288"/>
      <c r="EX716" s="288"/>
      <c r="EY716" s="288"/>
      <c r="EZ716" s="288"/>
      <c r="FA716" s="288"/>
      <c r="FB716" s="288"/>
      <c r="FC716" s="288"/>
      <c r="FD716" s="288"/>
    </row>
    <row r="717" spans="1:160" s="287" customFormat="1" x14ac:dyDescent="0.35">
      <c r="A717" s="285"/>
      <c r="B717" s="285"/>
      <c r="C717" s="299"/>
      <c r="D717" s="299"/>
      <c r="E717" s="299"/>
      <c r="F717" s="299"/>
      <c r="G717" s="299"/>
      <c r="EQ717" s="288"/>
      <c r="ER717" s="288"/>
      <c r="ES717" s="288"/>
      <c r="ET717" s="288"/>
      <c r="EU717" s="288"/>
      <c r="EV717" s="288"/>
      <c r="EW717" s="288"/>
      <c r="EX717" s="288"/>
      <c r="EY717" s="288"/>
      <c r="EZ717" s="288"/>
      <c r="FA717" s="288"/>
      <c r="FB717" s="288"/>
      <c r="FC717" s="288"/>
      <c r="FD717" s="288"/>
    </row>
    <row r="718" spans="1:160" s="287" customFormat="1" x14ac:dyDescent="0.35">
      <c r="A718" s="285"/>
      <c r="B718" s="285"/>
      <c r="C718" s="299"/>
      <c r="D718" s="299"/>
      <c r="E718" s="299"/>
      <c r="F718" s="299"/>
      <c r="G718" s="299"/>
      <c r="EQ718" s="288"/>
      <c r="ER718" s="288"/>
      <c r="ES718" s="288"/>
      <c r="ET718" s="288"/>
      <c r="EU718" s="288"/>
      <c r="EV718" s="288"/>
      <c r="EW718" s="288"/>
      <c r="EX718" s="288"/>
      <c r="EY718" s="288"/>
      <c r="EZ718" s="288"/>
      <c r="FA718" s="288"/>
      <c r="FB718" s="288"/>
      <c r="FC718" s="288"/>
      <c r="FD718" s="288"/>
    </row>
    <row r="719" spans="1:160" s="287" customFormat="1" x14ac:dyDescent="0.35">
      <c r="A719" s="285"/>
      <c r="B719" s="285"/>
      <c r="C719" s="299"/>
      <c r="D719" s="299"/>
      <c r="E719" s="299"/>
      <c r="F719" s="299"/>
      <c r="G719" s="299"/>
      <c r="EQ719" s="288"/>
      <c r="ER719" s="288"/>
      <c r="ES719" s="288"/>
      <c r="ET719" s="288"/>
      <c r="EU719" s="288"/>
      <c r="EV719" s="288"/>
      <c r="EW719" s="288"/>
      <c r="EX719" s="288"/>
      <c r="EY719" s="288"/>
      <c r="EZ719" s="288"/>
      <c r="FA719" s="288"/>
      <c r="FB719" s="288"/>
      <c r="FC719" s="288"/>
      <c r="FD719" s="288"/>
    </row>
    <row r="720" spans="1:160" s="287" customFormat="1" x14ac:dyDescent="0.35">
      <c r="A720" s="285"/>
      <c r="B720" s="285"/>
      <c r="C720" s="299"/>
      <c r="D720" s="299"/>
      <c r="E720" s="299"/>
      <c r="F720" s="299"/>
      <c r="G720" s="299"/>
      <c r="EQ720" s="288"/>
      <c r="ER720" s="288"/>
      <c r="ES720" s="288"/>
      <c r="ET720" s="288"/>
      <c r="EU720" s="288"/>
      <c r="EV720" s="288"/>
      <c r="EW720" s="288"/>
      <c r="EX720" s="288"/>
      <c r="EY720" s="288"/>
      <c r="EZ720" s="288"/>
      <c r="FA720" s="288"/>
      <c r="FB720" s="288"/>
      <c r="FC720" s="288"/>
      <c r="FD720" s="288"/>
    </row>
    <row r="721" spans="1:160" s="287" customFormat="1" x14ac:dyDescent="0.35">
      <c r="A721" s="285"/>
      <c r="B721" s="285"/>
      <c r="C721" s="299"/>
      <c r="D721" s="299"/>
      <c r="E721" s="299"/>
      <c r="F721" s="299"/>
      <c r="G721" s="299"/>
      <c r="EQ721" s="288"/>
      <c r="ER721" s="288"/>
      <c r="ES721" s="288"/>
      <c r="ET721" s="288"/>
      <c r="EU721" s="288"/>
      <c r="EV721" s="288"/>
      <c r="EW721" s="288"/>
      <c r="EX721" s="288"/>
      <c r="EY721" s="288"/>
      <c r="EZ721" s="288"/>
      <c r="FA721" s="288"/>
      <c r="FB721" s="288"/>
      <c r="FC721" s="288"/>
      <c r="FD721" s="288"/>
    </row>
    <row r="722" spans="1:160" s="287" customFormat="1" x14ac:dyDescent="0.35">
      <c r="A722" s="285"/>
      <c r="B722" s="285"/>
      <c r="C722" s="299"/>
      <c r="D722" s="299"/>
      <c r="E722" s="299"/>
      <c r="F722" s="299"/>
      <c r="G722" s="299"/>
      <c r="EQ722" s="288"/>
      <c r="ER722" s="288"/>
      <c r="ES722" s="288"/>
      <c r="ET722" s="288"/>
      <c r="EU722" s="288"/>
      <c r="EV722" s="288"/>
      <c r="EW722" s="288"/>
      <c r="EX722" s="288"/>
      <c r="EY722" s="288"/>
      <c r="EZ722" s="288"/>
      <c r="FA722" s="288"/>
      <c r="FB722" s="288"/>
      <c r="FC722" s="288"/>
      <c r="FD722" s="288"/>
    </row>
    <row r="723" spans="1:160" s="287" customFormat="1" x14ac:dyDescent="0.35">
      <c r="A723" s="285"/>
      <c r="B723" s="285"/>
      <c r="C723" s="299"/>
      <c r="D723" s="299"/>
      <c r="E723" s="299"/>
      <c r="F723" s="299"/>
      <c r="G723" s="299"/>
      <c r="EQ723" s="288"/>
      <c r="ER723" s="288"/>
      <c r="ES723" s="288"/>
      <c r="ET723" s="288"/>
      <c r="EU723" s="288"/>
      <c r="EV723" s="288"/>
      <c r="EW723" s="288"/>
      <c r="EX723" s="288"/>
      <c r="EY723" s="288"/>
      <c r="EZ723" s="288"/>
      <c r="FA723" s="288"/>
      <c r="FB723" s="288"/>
      <c r="FC723" s="288"/>
      <c r="FD723" s="288"/>
    </row>
    <row r="724" spans="1:160" s="287" customFormat="1" x14ac:dyDescent="0.35">
      <c r="A724" s="285"/>
      <c r="B724" s="285"/>
      <c r="C724" s="299"/>
      <c r="D724" s="299"/>
      <c r="E724" s="299"/>
      <c r="F724" s="299"/>
      <c r="G724" s="299"/>
      <c r="EQ724" s="288"/>
      <c r="ER724" s="288"/>
      <c r="ES724" s="288"/>
      <c r="ET724" s="288"/>
      <c r="EU724" s="288"/>
      <c r="EV724" s="288"/>
      <c r="EW724" s="288"/>
      <c r="EX724" s="288"/>
      <c r="EY724" s="288"/>
      <c r="EZ724" s="288"/>
      <c r="FA724" s="288"/>
      <c r="FB724" s="288"/>
      <c r="FC724" s="288"/>
      <c r="FD724" s="288"/>
    </row>
    <row r="725" spans="1:160" s="287" customFormat="1" x14ac:dyDescent="0.35">
      <c r="A725" s="285"/>
      <c r="B725" s="285"/>
      <c r="C725" s="299"/>
      <c r="D725" s="299"/>
      <c r="E725" s="299"/>
      <c r="F725" s="299"/>
      <c r="G725" s="299"/>
      <c r="EQ725" s="288"/>
      <c r="ER725" s="288"/>
      <c r="ES725" s="288"/>
      <c r="ET725" s="288"/>
      <c r="EU725" s="288"/>
      <c r="EV725" s="288"/>
      <c r="EW725" s="288"/>
      <c r="EX725" s="288"/>
      <c r="EY725" s="288"/>
      <c r="EZ725" s="288"/>
      <c r="FA725" s="288"/>
      <c r="FB725" s="288"/>
      <c r="FC725" s="288"/>
      <c r="FD725" s="288"/>
    </row>
    <row r="726" spans="1:160" s="287" customFormat="1" x14ac:dyDescent="0.35">
      <c r="A726" s="285"/>
      <c r="B726" s="285"/>
      <c r="C726" s="299"/>
      <c r="D726" s="299"/>
      <c r="E726" s="299"/>
      <c r="F726" s="299"/>
      <c r="G726" s="299"/>
      <c r="EQ726" s="288"/>
      <c r="ER726" s="288"/>
      <c r="ES726" s="288"/>
      <c r="ET726" s="288"/>
      <c r="EU726" s="288"/>
      <c r="EV726" s="288"/>
      <c r="EW726" s="288"/>
      <c r="EX726" s="288"/>
      <c r="EY726" s="288"/>
      <c r="EZ726" s="288"/>
      <c r="FA726" s="288"/>
      <c r="FB726" s="288"/>
      <c r="FC726" s="288"/>
      <c r="FD726" s="288"/>
    </row>
    <row r="727" spans="1:160" s="287" customFormat="1" x14ac:dyDescent="0.35">
      <c r="A727" s="285"/>
      <c r="B727" s="285"/>
      <c r="C727" s="299"/>
      <c r="D727" s="299"/>
      <c r="E727" s="299"/>
      <c r="F727" s="299"/>
      <c r="G727" s="299"/>
      <c r="EQ727" s="288"/>
      <c r="ER727" s="288"/>
      <c r="ES727" s="288"/>
      <c r="ET727" s="288"/>
      <c r="EU727" s="288"/>
      <c r="EV727" s="288"/>
      <c r="EW727" s="288"/>
      <c r="EX727" s="288"/>
      <c r="EY727" s="288"/>
      <c r="EZ727" s="288"/>
      <c r="FA727" s="288"/>
      <c r="FB727" s="288"/>
      <c r="FC727" s="288"/>
      <c r="FD727" s="288"/>
    </row>
    <row r="728" spans="1:160" s="287" customFormat="1" x14ac:dyDescent="0.35">
      <c r="A728" s="285"/>
      <c r="B728" s="285"/>
      <c r="C728" s="299"/>
      <c r="D728" s="299"/>
      <c r="E728" s="299"/>
      <c r="F728" s="299"/>
      <c r="G728" s="299"/>
      <c r="EQ728" s="288"/>
      <c r="ER728" s="288"/>
      <c r="ES728" s="288"/>
      <c r="ET728" s="288"/>
      <c r="EU728" s="288"/>
      <c r="EV728" s="288"/>
      <c r="EW728" s="288"/>
      <c r="EX728" s="288"/>
      <c r="EY728" s="288"/>
      <c r="EZ728" s="288"/>
      <c r="FA728" s="288"/>
      <c r="FB728" s="288"/>
      <c r="FC728" s="288"/>
      <c r="FD728" s="288"/>
    </row>
    <row r="729" spans="1:160" s="287" customFormat="1" x14ac:dyDescent="0.35">
      <c r="A729" s="285"/>
      <c r="B729" s="285"/>
      <c r="C729" s="299"/>
      <c r="D729" s="299"/>
      <c r="E729" s="299"/>
      <c r="F729" s="299"/>
      <c r="G729" s="299"/>
      <c r="EQ729" s="288"/>
      <c r="ER729" s="288"/>
      <c r="ES729" s="288"/>
      <c r="ET729" s="288"/>
      <c r="EU729" s="288"/>
      <c r="EV729" s="288"/>
      <c r="EW729" s="288"/>
      <c r="EX729" s="288"/>
      <c r="EY729" s="288"/>
      <c r="EZ729" s="288"/>
      <c r="FA729" s="288"/>
      <c r="FB729" s="288"/>
      <c r="FC729" s="288"/>
      <c r="FD729" s="288"/>
    </row>
    <row r="730" spans="1:160" s="287" customFormat="1" x14ac:dyDescent="0.35">
      <c r="A730" s="285"/>
      <c r="B730" s="285"/>
      <c r="C730" s="299"/>
      <c r="D730" s="299"/>
      <c r="E730" s="299"/>
      <c r="F730" s="299"/>
      <c r="G730" s="299"/>
      <c r="EQ730" s="288"/>
      <c r="ER730" s="288"/>
      <c r="ES730" s="288"/>
      <c r="ET730" s="288"/>
      <c r="EU730" s="288"/>
      <c r="EV730" s="288"/>
      <c r="EW730" s="288"/>
      <c r="EX730" s="288"/>
      <c r="EY730" s="288"/>
      <c r="EZ730" s="288"/>
      <c r="FA730" s="288"/>
      <c r="FB730" s="288"/>
      <c r="FC730" s="288"/>
      <c r="FD730" s="288"/>
    </row>
    <row r="731" spans="1:160" s="287" customFormat="1" x14ac:dyDescent="0.35">
      <c r="A731" s="285"/>
      <c r="B731" s="285"/>
      <c r="C731" s="299"/>
      <c r="D731" s="299"/>
      <c r="E731" s="299"/>
      <c r="F731" s="299"/>
      <c r="G731" s="299"/>
      <c r="EQ731" s="288"/>
      <c r="ER731" s="288"/>
      <c r="ES731" s="288"/>
      <c r="ET731" s="288"/>
      <c r="EU731" s="288"/>
      <c r="EV731" s="288"/>
      <c r="EW731" s="288"/>
      <c r="EX731" s="288"/>
      <c r="EY731" s="288"/>
      <c r="EZ731" s="288"/>
      <c r="FA731" s="288"/>
      <c r="FB731" s="288"/>
      <c r="FC731" s="288"/>
      <c r="FD731" s="288"/>
    </row>
    <row r="732" spans="1:160" s="287" customFormat="1" x14ac:dyDescent="0.35">
      <c r="A732" s="285"/>
      <c r="B732" s="285"/>
      <c r="C732" s="299"/>
      <c r="D732" s="299"/>
      <c r="E732" s="299"/>
      <c r="F732" s="299"/>
      <c r="G732" s="299"/>
      <c r="EQ732" s="288"/>
      <c r="ER732" s="288"/>
      <c r="ES732" s="288"/>
      <c r="ET732" s="288"/>
      <c r="EU732" s="288"/>
      <c r="EV732" s="288"/>
      <c r="EW732" s="288"/>
      <c r="EX732" s="288"/>
      <c r="EY732" s="288"/>
      <c r="EZ732" s="288"/>
      <c r="FA732" s="288"/>
      <c r="FB732" s="288"/>
      <c r="FC732" s="288"/>
      <c r="FD732" s="288"/>
    </row>
    <row r="733" spans="1:160" s="287" customFormat="1" x14ac:dyDescent="0.35">
      <c r="A733" s="285"/>
      <c r="B733" s="285"/>
      <c r="C733" s="299"/>
      <c r="D733" s="299"/>
      <c r="E733" s="299"/>
      <c r="F733" s="299"/>
      <c r="G733" s="299"/>
      <c r="EQ733" s="288"/>
      <c r="ER733" s="288"/>
      <c r="ES733" s="288"/>
      <c r="ET733" s="288"/>
      <c r="EU733" s="288"/>
      <c r="EV733" s="288"/>
      <c r="EW733" s="288"/>
      <c r="EX733" s="288"/>
      <c r="EY733" s="288"/>
      <c r="EZ733" s="288"/>
      <c r="FA733" s="288"/>
      <c r="FB733" s="288"/>
      <c r="FC733" s="288"/>
      <c r="FD733" s="288"/>
    </row>
    <row r="734" spans="1:160" s="287" customFormat="1" x14ac:dyDescent="0.35">
      <c r="A734" s="285"/>
      <c r="B734" s="285"/>
      <c r="C734" s="299"/>
      <c r="D734" s="299"/>
      <c r="E734" s="299"/>
      <c r="F734" s="299"/>
      <c r="G734" s="299"/>
      <c r="EQ734" s="288"/>
      <c r="ER734" s="288"/>
      <c r="ES734" s="288"/>
      <c r="ET734" s="288"/>
      <c r="EU734" s="288"/>
      <c r="EV734" s="288"/>
      <c r="EW734" s="288"/>
      <c r="EX734" s="288"/>
      <c r="EY734" s="288"/>
      <c r="EZ734" s="288"/>
      <c r="FA734" s="288"/>
      <c r="FB734" s="288"/>
      <c r="FC734" s="288"/>
      <c r="FD734" s="288"/>
    </row>
    <row r="735" spans="1:160" s="287" customFormat="1" x14ac:dyDescent="0.35">
      <c r="A735" s="285"/>
      <c r="B735" s="285"/>
      <c r="C735" s="299"/>
      <c r="D735" s="299"/>
      <c r="E735" s="299"/>
      <c r="F735" s="299"/>
      <c r="G735" s="299"/>
      <c r="EQ735" s="288"/>
      <c r="ER735" s="288"/>
      <c r="ES735" s="288"/>
      <c r="ET735" s="288"/>
      <c r="EU735" s="288"/>
      <c r="EV735" s="288"/>
      <c r="EW735" s="288"/>
      <c r="EX735" s="288"/>
      <c r="EY735" s="288"/>
      <c r="EZ735" s="288"/>
      <c r="FA735" s="288"/>
      <c r="FB735" s="288"/>
      <c r="FC735" s="288"/>
      <c r="FD735" s="288"/>
    </row>
    <row r="736" spans="1:160" s="287" customFormat="1" x14ac:dyDescent="0.35">
      <c r="A736" s="285"/>
      <c r="B736" s="285"/>
      <c r="C736" s="299"/>
      <c r="D736" s="299"/>
      <c r="E736" s="299"/>
      <c r="F736" s="299"/>
      <c r="G736" s="299"/>
      <c r="EQ736" s="288"/>
      <c r="ER736" s="288"/>
      <c r="ES736" s="288"/>
      <c r="ET736" s="288"/>
      <c r="EU736" s="288"/>
      <c r="EV736" s="288"/>
      <c r="EW736" s="288"/>
      <c r="EX736" s="288"/>
      <c r="EY736" s="288"/>
      <c r="EZ736" s="288"/>
      <c r="FA736" s="288"/>
      <c r="FB736" s="288"/>
      <c r="FC736" s="288"/>
      <c r="FD736" s="288"/>
    </row>
    <row r="737" spans="1:160" s="287" customFormat="1" x14ac:dyDescent="0.35">
      <c r="A737" s="285"/>
      <c r="B737" s="285"/>
      <c r="C737" s="299"/>
      <c r="D737" s="299"/>
      <c r="E737" s="299"/>
      <c r="F737" s="299"/>
      <c r="G737" s="299"/>
      <c r="EQ737" s="288"/>
      <c r="ER737" s="288"/>
      <c r="ES737" s="288"/>
      <c r="ET737" s="288"/>
      <c r="EU737" s="288"/>
      <c r="EV737" s="288"/>
      <c r="EW737" s="288"/>
      <c r="EX737" s="288"/>
      <c r="EY737" s="288"/>
      <c r="EZ737" s="288"/>
      <c r="FA737" s="288"/>
      <c r="FB737" s="288"/>
      <c r="FC737" s="288"/>
      <c r="FD737" s="288"/>
    </row>
    <row r="738" spans="1:160" s="287" customFormat="1" x14ac:dyDescent="0.35">
      <c r="A738" s="285"/>
      <c r="B738" s="285"/>
      <c r="C738" s="299"/>
      <c r="D738" s="299"/>
      <c r="E738" s="299"/>
      <c r="F738" s="299"/>
      <c r="G738" s="299"/>
      <c r="EQ738" s="288"/>
      <c r="ER738" s="288"/>
      <c r="ES738" s="288"/>
      <c r="ET738" s="288"/>
      <c r="EU738" s="288"/>
      <c r="EV738" s="288"/>
      <c r="EW738" s="288"/>
      <c r="EX738" s="288"/>
      <c r="EY738" s="288"/>
      <c r="EZ738" s="288"/>
      <c r="FA738" s="288"/>
      <c r="FB738" s="288"/>
      <c r="FC738" s="288"/>
      <c r="FD738" s="288"/>
    </row>
    <row r="739" spans="1:160" s="287" customFormat="1" x14ac:dyDescent="0.35">
      <c r="A739" s="285"/>
      <c r="B739" s="285"/>
      <c r="C739" s="299"/>
      <c r="D739" s="299"/>
      <c r="E739" s="299"/>
      <c r="F739" s="299"/>
      <c r="G739" s="299"/>
      <c r="EQ739" s="288"/>
      <c r="ER739" s="288"/>
      <c r="ES739" s="288"/>
      <c r="ET739" s="288"/>
      <c r="EU739" s="288"/>
      <c r="EV739" s="288"/>
      <c r="EW739" s="288"/>
      <c r="EX739" s="288"/>
      <c r="EY739" s="288"/>
      <c r="EZ739" s="288"/>
      <c r="FA739" s="288"/>
      <c r="FB739" s="288"/>
      <c r="FC739" s="288"/>
      <c r="FD739" s="288"/>
    </row>
    <row r="740" spans="1:160" s="287" customFormat="1" x14ac:dyDescent="0.35">
      <c r="A740" s="285"/>
      <c r="B740" s="285"/>
      <c r="C740" s="299"/>
      <c r="D740" s="299"/>
      <c r="E740" s="299"/>
      <c r="F740" s="299"/>
      <c r="G740" s="299"/>
      <c r="EQ740" s="288"/>
      <c r="ER740" s="288"/>
      <c r="ES740" s="288"/>
      <c r="ET740" s="288"/>
      <c r="EU740" s="288"/>
      <c r="EV740" s="288"/>
      <c r="EW740" s="288"/>
      <c r="EX740" s="288"/>
      <c r="EY740" s="288"/>
      <c r="EZ740" s="288"/>
      <c r="FA740" s="288"/>
      <c r="FB740" s="288"/>
      <c r="FC740" s="288"/>
      <c r="FD740" s="288"/>
    </row>
    <row r="741" spans="1:160" s="287" customFormat="1" x14ac:dyDescent="0.35">
      <c r="A741" s="285"/>
      <c r="B741" s="285"/>
      <c r="C741" s="299"/>
      <c r="D741" s="299"/>
      <c r="E741" s="299"/>
      <c r="F741" s="299"/>
      <c r="G741" s="299"/>
      <c r="EQ741" s="288"/>
      <c r="ER741" s="288"/>
      <c r="ES741" s="288"/>
      <c r="ET741" s="288"/>
      <c r="EU741" s="288"/>
      <c r="EV741" s="288"/>
      <c r="EW741" s="288"/>
      <c r="EX741" s="288"/>
      <c r="EY741" s="288"/>
      <c r="EZ741" s="288"/>
      <c r="FA741" s="288"/>
      <c r="FB741" s="288"/>
      <c r="FC741" s="288"/>
      <c r="FD741" s="288"/>
    </row>
    <row r="742" spans="1:160" s="287" customFormat="1" x14ac:dyDescent="0.35">
      <c r="A742" s="285"/>
      <c r="B742" s="285"/>
      <c r="C742" s="299"/>
      <c r="D742" s="299"/>
      <c r="E742" s="299"/>
      <c r="F742" s="299"/>
      <c r="G742" s="299"/>
      <c r="EQ742" s="288"/>
      <c r="ER742" s="288"/>
      <c r="ES742" s="288"/>
      <c r="ET742" s="288"/>
      <c r="EU742" s="288"/>
      <c r="EV742" s="288"/>
      <c r="EW742" s="288"/>
      <c r="EX742" s="288"/>
      <c r="EY742" s="288"/>
      <c r="EZ742" s="288"/>
      <c r="FA742" s="288"/>
      <c r="FB742" s="288"/>
      <c r="FC742" s="288"/>
      <c r="FD742" s="288"/>
    </row>
    <row r="743" spans="1:160" s="287" customFormat="1" x14ac:dyDescent="0.35">
      <c r="A743" s="285"/>
      <c r="B743" s="285"/>
      <c r="C743" s="299"/>
      <c r="D743" s="299"/>
      <c r="E743" s="299"/>
      <c r="F743" s="299"/>
      <c r="G743" s="299"/>
      <c r="EQ743" s="288"/>
      <c r="ER743" s="288"/>
      <c r="ES743" s="288"/>
      <c r="ET743" s="288"/>
      <c r="EU743" s="288"/>
      <c r="EV743" s="288"/>
      <c r="EW743" s="288"/>
      <c r="EX743" s="288"/>
      <c r="EY743" s="288"/>
      <c r="EZ743" s="288"/>
      <c r="FA743" s="288"/>
      <c r="FB743" s="288"/>
      <c r="FC743" s="288"/>
      <c r="FD743" s="288"/>
    </row>
    <row r="744" spans="1:160" s="287" customFormat="1" x14ac:dyDescent="0.35">
      <c r="A744" s="285"/>
      <c r="B744" s="285"/>
      <c r="C744" s="299"/>
      <c r="D744" s="299"/>
      <c r="E744" s="299"/>
      <c r="F744" s="299"/>
      <c r="G744" s="299"/>
      <c r="EQ744" s="288"/>
      <c r="ER744" s="288"/>
      <c r="ES744" s="288"/>
      <c r="ET744" s="288"/>
      <c r="EU744" s="288"/>
      <c r="EV744" s="288"/>
      <c r="EW744" s="288"/>
      <c r="EX744" s="288"/>
      <c r="EY744" s="288"/>
      <c r="EZ744" s="288"/>
      <c r="FA744" s="288"/>
      <c r="FB744" s="288"/>
      <c r="FC744" s="288"/>
      <c r="FD744" s="288"/>
    </row>
    <row r="745" spans="1:160" s="287" customFormat="1" x14ac:dyDescent="0.35">
      <c r="A745" s="285"/>
      <c r="B745" s="285"/>
      <c r="C745" s="299"/>
      <c r="D745" s="299"/>
      <c r="E745" s="299"/>
      <c r="F745" s="299"/>
      <c r="G745" s="299"/>
      <c r="EQ745" s="288"/>
      <c r="ER745" s="288"/>
      <c r="ES745" s="288"/>
      <c r="ET745" s="288"/>
      <c r="EU745" s="288"/>
      <c r="EV745" s="288"/>
      <c r="EW745" s="288"/>
      <c r="EX745" s="288"/>
      <c r="EY745" s="288"/>
      <c r="EZ745" s="288"/>
      <c r="FA745" s="288"/>
      <c r="FB745" s="288"/>
      <c r="FC745" s="288"/>
      <c r="FD745" s="288"/>
    </row>
    <row r="746" spans="1:160" s="287" customFormat="1" x14ac:dyDescent="0.35">
      <c r="A746" s="285"/>
      <c r="B746" s="285"/>
      <c r="C746" s="299"/>
      <c r="D746" s="299"/>
      <c r="E746" s="299"/>
      <c r="F746" s="299"/>
      <c r="G746" s="299"/>
      <c r="EQ746" s="288"/>
      <c r="ER746" s="288"/>
      <c r="ES746" s="288"/>
      <c r="ET746" s="288"/>
      <c r="EU746" s="288"/>
      <c r="EV746" s="288"/>
      <c r="EW746" s="288"/>
      <c r="EX746" s="288"/>
      <c r="EY746" s="288"/>
      <c r="EZ746" s="288"/>
      <c r="FA746" s="288"/>
      <c r="FB746" s="288"/>
      <c r="FC746" s="288"/>
      <c r="FD746" s="288"/>
    </row>
    <row r="747" spans="1:160" s="287" customFormat="1" x14ac:dyDescent="0.35">
      <c r="A747" s="285"/>
      <c r="B747" s="285"/>
      <c r="C747" s="299"/>
      <c r="D747" s="299"/>
      <c r="E747" s="299"/>
      <c r="F747" s="299"/>
      <c r="G747" s="299"/>
      <c r="EQ747" s="288"/>
      <c r="ER747" s="288"/>
      <c r="ES747" s="288"/>
      <c r="ET747" s="288"/>
      <c r="EU747" s="288"/>
      <c r="EV747" s="288"/>
      <c r="EW747" s="288"/>
      <c r="EX747" s="288"/>
      <c r="EY747" s="288"/>
      <c r="EZ747" s="288"/>
      <c r="FA747" s="288"/>
      <c r="FB747" s="288"/>
      <c r="FC747" s="288"/>
      <c r="FD747" s="288"/>
    </row>
    <row r="748" spans="1:160" s="287" customFormat="1" x14ac:dyDescent="0.35">
      <c r="A748" s="285"/>
      <c r="B748" s="285"/>
      <c r="C748" s="299"/>
      <c r="D748" s="299"/>
      <c r="E748" s="299"/>
      <c r="F748" s="299"/>
      <c r="G748" s="299"/>
      <c r="EQ748" s="288"/>
      <c r="ER748" s="288"/>
      <c r="ES748" s="288"/>
      <c r="ET748" s="288"/>
      <c r="EU748" s="288"/>
      <c r="EV748" s="288"/>
      <c r="EW748" s="288"/>
      <c r="EX748" s="288"/>
      <c r="EY748" s="288"/>
      <c r="EZ748" s="288"/>
      <c r="FA748" s="288"/>
      <c r="FB748" s="288"/>
      <c r="FC748" s="288"/>
      <c r="FD748" s="288"/>
    </row>
    <row r="749" spans="1:160" s="287" customFormat="1" x14ac:dyDescent="0.35">
      <c r="A749" s="285"/>
      <c r="B749" s="285"/>
      <c r="C749" s="299"/>
      <c r="D749" s="299"/>
      <c r="E749" s="299"/>
      <c r="F749" s="299"/>
      <c r="G749" s="299"/>
      <c r="EQ749" s="288"/>
      <c r="ER749" s="288"/>
      <c r="ES749" s="288"/>
      <c r="ET749" s="288"/>
      <c r="EU749" s="288"/>
      <c r="EV749" s="288"/>
      <c r="EW749" s="288"/>
      <c r="EX749" s="288"/>
      <c r="EY749" s="288"/>
      <c r="EZ749" s="288"/>
      <c r="FA749" s="288"/>
      <c r="FB749" s="288"/>
      <c r="FC749" s="288"/>
      <c r="FD749" s="288"/>
    </row>
    <row r="750" spans="1:160" s="287" customFormat="1" x14ac:dyDescent="0.35">
      <c r="A750" s="285"/>
      <c r="B750" s="285"/>
      <c r="C750" s="299"/>
      <c r="D750" s="299"/>
      <c r="E750" s="299"/>
      <c r="F750" s="299"/>
      <c r="G750" s="299"/>
      <c r="EQ750" s="288"/>
      <c r="ER750" s="288"/>
      <c r="ES750" s="288"/>
      <c r="ET750" s="288"/>
      <c r="EU750" s="288"/>
      <c r="EV750" s="288"/>
      <c r="EW750" s="288"/>
      <c r="EX750" s="288"/>
      <c r="EY750" s="288"/>
      <c r="EZ750" s="288"/>
      <c r="FA750" s="288"/>
      <c r="FB750" s="288"/>
      <c r="FC750" s="288"/>
      <c r="FD750" s="288"/>
    </row>
    <row r="751" spans="1:160" s="287" customFormat="1" x14ac:dyDescent="0.35">
      <c r="A751" s="285"/>
      <c r="B751" s="285"/>
      <c r="C751" s="299"/>
      <c r="D751" s="299"/>
      <c r="E751" s="299"/>
      <c r="F751" s="299"/>
      <c r="G751" s="299"/>
      <c r="EQ751" s="288"/>
      <c r="ER751" s="288"/>
      <c r="ES751" s="288"/>
      <c r="ET751" s="288"/>
      <c r="EU751" s="288"/>
      <c r="EV751" s="288"/>
      <c r="EW751" s="288"/>
      <c r="EX751" s="288"/>
      <c r="EY751" s="288"/>
      <c r="EZ751" s="288"/>
      <c r="FA751" s="288"/>
      <c r="FB751" s="288"/>
      <c r="FC751" s="288"/>
      <c r="FD751" s="288"/>
    </row>
    <row r="752" spans="1:160" s="287" customFormat="1" x14ac:dyDescent="0.35">
      <c r="A752" s="285"/>
      <c r="B752" s="285"/>
      <c r="C752" s="299"/>
      <c r="D752" s="299"/>
      <c r="E752" s="299"/>
      <c r="F752" s="299"/>
      <c r="G752" s="299"/>
      <c r="EQ752" s="288"/>
      <c r="ER752" s="288"/>
      <c r="ES752" s="288"/>
      <c r="ET752" s="288"/>
      <c r="EU752" s="288"/>
      <c r="EV752" s="288"/>
      <c r="EW752" s="288"/>
      <c r="EX752" s="288"/>
      <c r="EY752" s="288"/>
      <c r="EZ752" s="288"/>
      <c r="FA752" s="288"/>
      <c r="FB752" s="288"/>
      <c r="FC752" s="288"/>
      <c r="FD752" s="288"/>
    </row>
    <row r="753" spans="1:160" s="287" customFormat="1" x14ac:dyDescent="0.35">
      <c r="A753" s="285"/>
      <c r="B753" s="285"/>
      <c r="C753" s="299"/>
      <c r="D753" s="299"/>
      <c r="E753" s="299"/>
      <c r="F753" s="299"/>
      <c r="G753" s="299"/>
      <c r="EQ753" s="288"/>
      <c r="ER753" s="288"/>
      <c r="ES753" s="288"/>
      <c r="ET753" s="288"/>
      <c r="EU753" s="288"/>
      <c r="EV753" s="288"/>
      <c r="EW753" s="288"/>
      <c r="EX753" s="288"/>
      <c r="EY753" s="288"/>
      <c r="EZ753" s="288"/>
      <c r="FA753" s="288"/>
      <c r="FB753" s="288"/>
      <c r="FC753" s="288"/>
      <c r="FD753" s="288"/>
    </row>
    <row r="754" spans="1:160" s="287" customFormat="1" x14ac:dyDescent="0.35">
      <c r="A754" s="285"/>
      <c r="B754" s="285"/>
      <c r="C754" s="299"/>
      <c r="D754" s="299"/>
      <c r="E754" s="299"/>
      <c r="F754" s="299"/>
      <c r="G754" s="299"/>
      <c r="EQ754" s="288"/>
      <c r="ER754" s="288"/>
      <c r="ES754" s="288"/>
      <c r="ET754" s="288"/>
      <c r="EU754" s="288"/>
      <c r="EV754" s="288"/>
      <c r="EW754" s="288"/>
      <c r="EX754" s="288"/>
      <c r="EY754" s="288"/>
      <c r="EZ754" s="288"/>
      <c r="FA754" s="288"/>
      <c r="FB754" s="288"/>
      <c r="FC754" s="288"/>
      <c r="FD754" s="288"/>
    </row>
    <row r="755" spans="1:160" s="287" customFormat="1" x14ac:dyDescent="0.35">
      <c r="A755" s="285"/>
      <c r="B755" s="285"/>
      <c r="C755" s="299"/>
      <c r="D755" s="299"/>
      <c r="E755" s="299"/>
      <c r="F755" s="299"/>
      <c r="G755" s="299"/>
      <c r="EQ755" s="288"/>
      <c r="ER755" s="288"/>
      <c r="ES755" s="288"/>
      <c r="ET755" s="288"/>
      <c r="EU755" s="288"/>
      <c r="EV755" s="288"/>
      <c r="EW755" s="288"/>
      <c r="EX755" s="288"/>
      <c r="EY755" s="288"/>
      <c r="EZ755" s="288"/>
      <c r="FA755" s="288"/>
      <c r="FB755" s="288"/>
      <c r="FC755" s="288"/>
      <c r="FD755" s="288"/>
    </row>
    <row r="756" spans="1:160" s="287" customFormat="1" x14ac:dyDescent="0.35">
      <c r="A756" s="285"/>
      <c r="B756" s="285"/>
      <c r="C756" s="299"/>
      <c r="D756" s="299"/>
      <c r="E756" s="299"/>
      <c r="F756" s="299"/>
      <c r="G756" s="299"/>
      <c r="EQ756" s="288"/>
      <c r="ER756" s="288"/>
      <c r="ES756" s="288"/>
      <c r="ET756" s="288"/>
      <c r="EU756" s="288"/>
      <c r="EV756" s="288"/>
      <c r="EW756" s="288"/>
      <c r="EX756" s="288"/>
      <c r="EY756" s="288"/>
      <c r="EZ756" s="288"/>
      <c r="FA756" s="288"/>
      <c r="FB756" s="288"/>
      <c r="FC756" s="288"/>
      <c r="FD756" s="288"/>
    </row>
    <row r="757" spans="1:160" s="287" customFormat="1" x14ac:dyDescent="0.35">
      <c r="A757" s="285"/>
      <c r="B757" s="285"/>
      <c r="C757" s="299"/>
      <c r="D757" s="299"/>
      <c r="E757" s="299"/>
      <c r="F757" s="299"/>
      <c r="G757" s="299"/>
      <c r="EQ757" s="288"/>
      <c r="ER757" s="288"/>
      <c r="ES757" s="288"/>
      <c r="ET757" s="288"/>
      <c r="EU757" s="288"/>
      <c r="EV757" s="288"/>
      <c r="EW757" s="288"/>
      <c r="EX757" s="288"/>
      <c r="EY757" s="288"/>
      <c r="EZ757" s="288"/>
      <c r="FA757" s="288"/>
      <c r="FB757" s="288"/>
      <c r="FC757" s="288"/>
      <c r="FD757" s="288"/>
    </row>
    <row r="758" spans="1:160" s="287" customFormat="1" x14ac:dyDescent="0.35">
      <c r="A758" s="285"/>
      <c r="B758" s="285"/>
      <c r="C758" s="299"/>
      <c r="D758" s="299"/>
      <c r="E758" s="299"/>
      <c r="F758" s="299"/>
      <c r="G758" s="299"/>
      <c r="EQ758" s="288"/>
      <c r="ER758" s="288"/>
      <c r="ES758" s="288"/>
      <c r="ET758" s="288"/>
      <c r="EU758" s="288"/>
      <c r="EV758" s="288"/>
      <c r="EW758" s="288"/>
      <c r="EX758" s="288"/>
      <c r="EY758" s="288"/>
      <c r="EZ758" s="288"/>
      <c r="FA758" s="288"/>
      <c r="FB758" s="288"/>
      <c r="FC758" s="288"/>
      <c r="FD758" s="288"/>
    </row>
    <row r="759" spans="1:160" s="287" customFormat="1" x14ac:dyDescent="0.35">
      <c r="A759" s="285"/>
      <c r="B759" s="285"/>
      <c r="C759" s="299"/>
      <c r="D759" s="299"/>
      <c r="E759" s="299"/>
      <c r="F759" s="299"/>
      <c r="G759" s="299"/>
      <c r="EQ759" s="288"/>
      <c r="ER759" s="288"/>
      <c r="ES759" s="288"/>
      <c r="ET759" s="288"/>
      <c r="EU759" s="288"/>
      <c r="EV759" s="288"/>
      <c r="EW759" s="288"/>
      <c r="EX759" s="288"/>
      <c r="EY759" s="288"/>
      <c r="EZ759" s="288"/>
      <c r="FA759" s="288"/>
      <c r="FB759" s="288"/>
      <c r="FC759" s="288"/>
      <c r="FD759" s="288"/>
    </row>
    <row r="760" spans="1:160" s="287" customFormat="1" x14ac:dyDescent="0.35">
      <c r="A760" s="285"/>
      <c r="B760" s="285"/>
      <c r="C760" s="299"/>
      <c r="D760" s="299"/>
      <c r="E760" s="299"/>
      <c r="F760" s="299"/>
      <c r="G760" s="299"/>
      <c r="EQ760" s="288"/>
      <c r="ER760" s="288"/>
      <c r="ES760" s="288"/>
      <c r="ET760" s="288"/>
      <c r="EU760" s="288"/>
      <c r="EV760" s="288"/>
      <c r="EW760" s="288"/>
      <c r="EX760" s="288"/>
      <c r="EY760" s="288"/>
      <c r="EZ760" s="288"/>
      <c r="FA760" s="288"/>
      <c r="FB760" s="288"/>
      <c r="FC760" s="288"/>
      <c r="FD760" s="288"/>
    </row>
    <row r="761" spans="1:160" s="287" customFormat="1" x14ac:dyDescent="0.35">
      <c r="A761" s="285"/>
      <c r="B761" s="285"/>
      <c r="C761" s="299"/>
      <c r="D761" s="299"/>
      <c r="E761" s="299"/>
      <c r="F761" s="299"/>
      <c r="G761" s="299"/>
      <c r="EQ761" s="288"/>
      <c r="ER761" s="288"/>
      <c r="ES761" s="288"/>
      <c r="ET761" s="288"/>
      <c r="EU761" s="288"/>
      <c r="EV761" s="288"/>
      <c r="EW761" s="288"/>
      <c r="EX761" s="288"/>
      <c r="EY761" s="288"/>
      <c r="EZ761" s="288"/>
      <c r="FA761" s="288"/>
      <c r="FB761" s="288"/>
      <c r="FC761" s="288"/>
      <c r="FD761" s="288"/>
    </row>
    <row r="762" spans="1:160" s="287" customFormat="1" x14ac:dyDescent="0.35">
      <c r="A762" s="285"/>
      <c r="B762" s="285"/>
      <c r="C762" s="299"/>
      <c r="D762" s="299"/>
      <c r="E762" s="299"/>
      <c r="F762" s="299"/>
      <c r="G762" s="299"/>
      <c r="EQ762" s="288"/>
      <c r="ER762" s="288"/>
      <c r="ES762" s="288"/>
      <c r="ET762" s="288"/>
      <c r="EU762" s="288"/>
      <c r="EV762" s="288"/>
      <c r="EW762" s="288"/>
      <c r="EX762" s="288"/>
      <c r="EY762" s="288"/>
      <c r="EZ762" s="288"/>
      <c r="FA762" s="288"/>
      <c r="FB762" s="288"/>
      <c r="FC762" s="288"/>
      <c r="FD762" s="288"/>
    </row>
    <row r="763" spans="1:160" s="287" customFormat="1" x14ac:dyDescent="0.35">
      <c r="A763" s="285"/>
      <c r="B763" s="285"/>
      <c r="C763" s="299"/>
      <c r="D763" s="299"/>
      <c r="E763" s="299"/>
      <c r="F763" s="299"/>
      <c r="G763" s="299"/>
      <c r="EQ763" s="288"/>
      <c r="ER763" s="288"/>
      <c r="ES763" s="288"/>
      <c r="ET763" s="288"/>
      <c r="EU763" s="288"/>
      <c r="EV763" s="288"/>
      <c r="EW763" s="288"/>
      <c r="EX763" s="288"/>
      <c r="EY763" s="288"/>
      <c r="EZ763" s="288"/>
      <c r="FA763" s="288"/>
      <c r="FB763" s="288"/>
      <c r="FC763" s="288"/>
      <c r="FD763" s="288"/>
    </row>
    <row r="764" spans="1:160" s="287" customFormat="1" x14ac:dyDescent="0.35">
      <c r="A764" s="285"/>
      <c r="B764" s="285"/>
      <c r="C764" s="299"/>
      <c r="D764" s="299"/>
      <c r="E764" s="299"/>
      <c r="F764" s="299"/>
      <c r="G764" s="299"/>
      <c r="EQ764" s="288"/>
      <c r="ER764" s="288"/>
      <c r="ES764" s="288"/>
      <c r="ET764" s="288"/>
      <c r="EU764" s="288"/>
      <c r="EV764" s="288"/>
      <c r="EW764" s="288"/>
      <c r="EX764" s="288"/>
      <c r="EY764" s="288"/>
      <c r="EZ764" s="288"/>
      <c r="FA764" s="288"/>
      <c r="FB764" s="288"/>
      <c r="FC764" s="288"/>
      <c r="FD764" s="288"/>
    </row>
    <row r="765" spans="1:160" s="287" customFormat="1" x14ac:dyDescent="0.35">
      <c r="A765" s="285"/>
      <c r="B765" s="285"/>
      <c r="C765" s="299"/>
      <c r="D765" s="299"/>
      <c r="E765" s="299"/>
      <c r="F765" s="299"/>
      <c r="G765" s="299"/>
      <c r="EQ765" s="288"/>
      <c r="ER765" s="288"/>
      <c r="ES765" s="288"/>
      <c r="ET765" s="288"/>
      <c r="EU765" s="288"/>
      <c r="EV765" s="288"/>
      <c r="EW765" s="288"/>
      <c r="EX765" s="288"/>
      <c r="EY765" s="288"/>
      <c r="EZ765" s="288"/>
      <c r="FA765" s="288"/>
      <c r="FB765" s="288"/>
      <c r="FC765" s="288"/>
      <c r="FD765" s="288"/>
    </row>
    <row r="766" spans="1:160" s="287" customFormat="1" x14ac:dyDescent="0.35">
      <c r="A766" s="285"/>
      <c r="B766" s="285"/>
      <c r="C766" s="299"/>
      <c r="D766" s="299"/>
      <c r="E766" s="299"/>
      <c r="F766" s="299"/>
      <c r="G766" s="299"/>
      <c r="EQ766" s="288"/>
      <c r="ER766" s="288"/>
      <c r="ES766" s="288"/>
      <c r="ET766" s="288"/>
      <c r="EU766" s="288"/>
      <c r="EV766" s="288"/>
      <c r="EW766" s="288"/>
      <c r="EX766" s="288"/>
      <c r="EY766" s="288"/>
      <c r="EZ766" s="288"/>
      <c r="FA766" s="288"/>
      <c r="FB766" s="288"/>
      <c r="FC766" s="288"/>
      <c r="FD766" s="288"/>
    </row>
    <row r="767" spans="1:160" s="287" customFormat="1" x14ac:dyDescent="0.35">
      <c r="A767" s="285"/>
      <c r="B767" s="285"/>
      <c r="C767" s="299"/>
      <c r="D767" s="299"/>
      <c r="E767" s="299"/>
      <c r="F767" s="299"/>
      <c r="G767" s="299"/>
      <c r="EQ767" s="288"/>
      <c r="ER767" s="288"/>
      <c r="ES767" s="288"/>
      <c r="ET767" s="288"/>
      <c r="EU767" s="288"/>
      <c r="EV767" s="288"/>
      <c r="EW767" s="288"/>
      <c r="EX767" s="288"/>
      <c r="EY767" s="288"/>
      <c r="EZ767" s="288"/>
      <c r="FA767" s="288"/>
      <c r="FB767" s="288"/>
      <c r="FC767" s="288"/>
      <c r="FD767" s="288"/>
    </row>
    <row r="768" spans="1:160" s="287" customFormat="1" x14ac:dyDescent="0.35">
      <c r="A768" s="285"/>
      <c r="B768" s="285"/>
      <c r="C768" s="299"/>
      <c r="D768" s="299"/>
      <c r="E768" s="299"/>
      <c r="F768" s="299"/>
      <c r="G768" s="299"/>
      <c r="EQ768" s="288"/>
      <c r="ER768" s="288"/>
      <c r="ES768" s="288"/>
      <c r="ET768" s="288"/>
      <c r="EU768" s="288"/>
      <c r="EV768" s="288"/>
      <c r="EW768" s="288"/>
      <c r="EX768" s="288"/>
      <c r="EY768" s="288"/>
      <c r="EZ768" s="288"/>
      <c r="FA768" s="288"/>
      <c r="FB768" s="288"/>
      <c r="FC768" s="288"/>
      <c r="FD768" s="288"/>
    </row>
    <row r="769" spans="1:160" s="287" customFormat="1" x14ac:dyDescent="0.35">
      <c r="A769" s="285"/>
      <c r="B769" s="285"/>
      <c r="C769" s="299"/>
      <c r="D769" s="299"/>
      <c r="E769" s="299"/>
      <c r="F769" s="299"/>
      <c r="G769" s="299"/>
      <c r="EQ769" s="288"/>
      <c r="ER769" s="288"/>
      <c r="ES769" s="288"/>
      <c r="ET769" s="288"/>
      <c r="EU769" s="288"/>
      <c r="EV769" s="288"/>
      <c r="EW769" s="288"/>
      <c r="EX769" s="288"/>
      <c r="EY769" s="288"/>
      <c r="EZ769" s="288"/>
      <c r="FA769" s="288"/>
      <c r="FB769" s="288"/>
      <c r="FC769" s="288"/>
      <c r="FD769" s="288"/>
    </row>
    <row r="770" spans="1:160" s="287" customFormat="1" x14ac:dyDescent="0.35">
      <c r="A770" s="285"/>
      <c r="B770" s="285"/>
      <c r="C770" s="299"/>
      <c r="D770" s="299"/>
      <c r="E770" s="299"/>
      <c r="F770" s="299"/>
      <c r="G770" s="299"/>
      <c r="EQ770" s="288"/>
      <c r="ER770" s="288"/>
      <c r="ES770" s="288"/>
      <c r="ET770" s="288"/>
      <c r="EU770" s="288"/>
      <c r="EV770" s="288"/>
      <c r="EW770" s="288"/>
      <c r="EX770" s="288"/>
      <c r="EY770" s="288"/>
      <c r="EZ770" s="288"/>
      <c r="FA770" s="288"/>
      <c r="FB770" s="288"/>
      <c r="FC770" s="288"/>
      <c r="FD770" s="288"/>
    </row>
    <row r="771" spans="1:160" s="287" customFormat="1" x14ac:dyDescent="0.35">
      <c r="A771" s="285"/>
      <c r="B771" s="285"/>
      <c r="C771" s="299"/>
      <c r="D771" s="299"/>
      <c r="E771" s="299"/>
      <c r="F771" s="299"/>
      <c r="G771" s="299"/>
      <c r="EQ771" s="288"/>
      <c r="ER771" s="288"/>
      <c r="ES771" s="288"/>
      <c r="ET771" s="288"/>
      <c r="EU771" s="288"/>
      <c r="EV771" s="288"/>
      <c r="EW771" s="288"/>
      <c r="EX771" s="288"/>
      <c r="EY771" s="288"/>
      <c r="EZ771" s="288"/>
      <c r="FA771" s="288"/>
      <c r="FB771" s="288"/>
      <c r="FC771" s="288"/>
      <c r="FD771" s="288"/>
    </row>
    <row r="772" spans="1:160" s="287" customFormat="1" x14ac:dyDescent="0.35">
      <c r="A772" s="285"/>
      <c r="B772" s="285"/>
      <c r="C772" s="299"/>
      <c r="D772" s="299"/>
      <c r="E772" s="299"/>
      <c r="F772" s="299"/>
      <c r="G772" s="299"/>
      <c r="EQ772" s="288"/>
      <c r="ER772" s="288"/>
      <c r="ES772" s="288"/>
      <c r="ET772" s="288"/>
      <c r="EU772" s="288"/>
      <c r="EV772" s="288"/>
      <c r="EW772" s="288"/>
      <c r="EX772" s="288"/>
      <c r="EY772" s="288"/>
      <c r="EZ772" s="288"/>
      <c r="FA772" s="288"/>
      <c r="FB772" s="288"/>
      <c r="FC772" s="288"/>
      <c r="FD772" s="288"/>
    </row>
    <row r="773" spans="1:160" s="287" customFormat="1" x14ac:dyDescent="0.35">
      <c r="A773" s="285"/>
      <c r="B773" s="285"/>
      <c r="C773" s="299"/>
      <c r="D773" s="299"/>
      <c r="E773" s="299"/>
      <c r="F773" s="299"/>
      <c r="G773" s="299"/>
      <c r="EQ773" s="288"/>
      <c r="ER773" s="288"/>
      <c r="ES773" s="288"/>
      <c r="ET773" s="288"/>
      <c r="EU773" s="288"/>
      <c r="EV773" s="288"/>
      <c r="EW773" s="288"/>
      <c r="EX773" s="288"/>
      <c r="EY773" s="288"/>
      <c r="EZ773" s="288"/>
      <c r="FA773" s="288"/>
      <c r="FB773" s="288"/>
      <c r="FC773" s="288"/>
      <c r="FD773" s="288"/>
    </row>
    <row r="774" spans="1:160" s="287" customFormat="1" x14ac:dyDescent="0.35">
      <c r="A774" s="285"/>
      <c r="B774" s="285"/>
      <c r="C774" s="299"/>
      <c r="D774" s="299"/>
      <c r="E774" s="299"/>
      <c r="F774" s="299"/>
      <c r="G774" s="299"/>
      <c r="EQ774" s="288"/>
      <c r="ER774" s="288"/>
      <c r="ES774" s="288"/>
      <c r="ET774" s="288"/>
      <c r="EU774" s="288"/>
      <c r="EV774" s="288"/>
      <c r="EW774" s="288"/>
      <c r="EX774" s="288"/>
      <c r="EY774" s="288"/>
      <c r="EZ774" s="288"/>
      <c r="FA774" s="288"/>
      <c r="FB774" s="288"/>
      <c r="FC774" s="288"/>
      <c r="FD774" s="288"/>
    </row>
    <row r="775" spans="1:160" s="287" customFormat="1" x14ac:dyDescent="0.35">
      <c r="A775" s="285"/>
      <c r="B775" s="285"/>
      <c r="C775" s="299"/>
      <c r="D775" s="299"/>
      <c r="E775" s="299"/>
      <c r="F775" s="299"/>
      <c r="G775" s="299"/>
      <c r="EQ775" s="288"/>
      <c r="ER775" s="288"/>
      <c r="ES775" s="288"/>
      <c r="ET775" s="288"/>
      <c r="EU775" s="288"/>
      <c r="EV775" s="288"/>
      <c r="EW775" s="288"/>
      <c r="EX775" s="288"/>
      <c r="EY775" s="288"/>
      <c r="EZ775" s="288"/>
      <c r="FA775" s="288"/>
      <c r="FB775" s="288"/>
      <c r="FC775" s="288"/>
      <c r="FD775" s="288"/>
    </row>
    <row r="776" spans="1:160" s="287" customFormat="1" x14ac:dyDescent="0.35">
      <c r="A776" s="285"/>
      <c r="B776" s="285"/>
      <c r="C776" s="299"/>
      <c r="D776" s="299"/>
      <c r="E776" s="299"/>
      <c r="F776" s="299"/>
      <c r="G776" s="299"/>
      <c r="EQ776" s="288"/>
      <c r="ER776" s="288"/>
      <c r="ES776" s="288"/>
      <c r="ET776" s="288"/>
      <c r="EU776" s="288"/>
      <c r="EV776" s="288"/>
      <c r="EW776" s="288"/>
      <c r="EX776" s="288"/>
      <c r="EY776" s="288"/>
      <c r="EZ776" s="288"/>
      <c r="FA776" s="288"/>
      <c r="FB776" s="288"/>
      <c r="FC776" s="288"/>
      <c r="FD776" s="288"/>
    </row>
    <row r="777" spans="1:160" s="287" customFormat="1" x14ac:dyDescent="0.35">
      <c r="A777" s="285"/>
      <c r="B777" s="285"/>
      <c r="C777" s="299"/>
      <c r="D777" s="299"/>
      <c r="E777" s="299"/>
      <c r="F777" s="299"/>
      <c r="G777" s="299"/>
      <c r="EQ777" s="288"/>
      <c r="ER777" s="288"/>
      <c r="ES777" s="288"/>
      <c r="ET777" s="288"/>
      <c r="EU777" s="288"/>
      <c r="EV777" s="288"/>
      <c r="EW777" s="288"/>
      <c r="EX777" s="288"/>
      <c r="EY777" s="288"/>
      <c r="EZ777" s="288"/>
      <c r="FA777" s="288"/>
      <c r="FB777" s="288"/>
      <c r="FC777" s="288"/>
      <c r="FD777" s="288"/>
    </row>
    <row r="778" spans="1:160" s="287" customFormat="1" x14ac:dyDescent="0.35">
      <c r="A778" s="285"/>
      <c r="B778" s="285"/>
      <c r="C778" s="299"/>
      <c r="D778" s="299"/>
      <c r="E778" s="299"/>
      <c r="F778" s="299"/>
      <c r="G778" s="299"/>
      <c r="EQ778" s="288"/>
      <c r="ER778" s="288"/>
      <c r="ES778" s="288"/>
      <c r="ET778" s="288"/>
      <c r="EU778" s="288"/>
      <c r="EV778" s="288"/>
      <c r="EW778" s="288"/>
      <c r="EX778" s="288"/>
      <c r="EY778" s="288"/>
      <c r="EZ778" s="288"/>
      <c r="FA778" s="288"/>
      <c r="FB778" s="288"/>
      <c r="FC778" s="288"/>
      <c r="FD778" s="288"/>
    </row>
    <row r="779" spans="1:160" s="287" customFormat="1" x14ac:dyDescent="0.35">
      <c r="A779" s="285"/>
      <c r="B779" s="285"/>
      <c r="C779" s="299"/>
      <c r="D779" s="299"/>
      <c r="E779" s="299"/>
      <c r="F779" s="299"/>
      <c r="G779" s="299"/>
      <c r="EQ779" s="288"/>
      <c r="ER779" s="288"/>
      <c r="ES779" s="288"/>
      <c r="ET779" s="288"/>
      <c r="EU779" s="288"/>
      <c r="EV779" s="288"/>
      <c r="EW779" s="288"/>
      <c r="EX779" s="288"/>
      <c r="EY779" s="288"/>
      <c r="EZ779" s="288"/>
      <c r="FA779" s="288"/>
      <c r="FB779" s="288"/>
      <c r="FC779" s="288"/>
      <c r="FD779" s="288"/>
    </row>
    <row r="780" spans="1:160" s="287" customFormat="1" x14ac:dyDescent="0.35">
      <c r="A780" s="285"/>
      <c r="B780" s="285"/>
      <c r="C780" s="299"/>
      <c r="D780" s="299"/>
      <c r="E780" s="299"/>
      <c r="F780" s="299"/>
      <c r="G780" s="299"/>
      <c r="EQ780" s="288"/>
      <c r="ER780" s="288"/>
      <c r="ES780" s="288"/>
      <c r="ET780" s="288"/>
      <c r="EU780" s="288"/>
      <c r="EV780" s="288"/>
      <c r="EW780" s="288"/>
      <c r="EX780" s="288"/>
      <c r="EY780" s="288"/>
      <c r="EZ780" s="288"/>
      <c r="FA780" s="288"/>
      <c r="FB780" s="288"/>
      <c r="FC780" s="288"/>
      <c r="FD780" s="288"/>
    </row>
    <row r="781" spans="1:160" s="287" customFormat="1" x14ac:dyDescent="0.35">
      <c r="A781" s="285"/>
      <c r="B781" s="285"/>
      <c r="C781" s="299"/>
      <c r="D781" s="299"/>
      <c r="E781" s="299"/>
      <c r="F781" s="299"/>
      <c r="G781" s="299"/>
      <c r="EQ781" s="288"/>
      <c r="ER781" s="288"/>
      <c r="ES781" s="288"/>
      <c r="ET781" s="288"/>
      <c r="EU781" s="288"/>
      <c r="EV781" s="288"/>
      <c r="EW781" s="288"/>
      <c r="EX781" s="288"/>
      <c r="EY781" s="288"/>
      <c r="EZ781" s="288"/>
      <c r="FA781" s="288"/>
      <c r="FB781" s="288"/>
      <c r="FC781" s="288"/>
      <c r="FD781" s="288"/>
    </row>
    <row r="782" spans="1:160" s="287" customFormat="1" x14ac:dyDescent="0.35">
      <c r="A782" s="285"/>
      <c r="B782" s="285"/>
      <c r="C782" s="299"/>
      <c r="D782" s="299"/>
      <c r="E782" s="299"/>
      <c r="F782" s="299"/>
      <c r="G782" s="299"/>
      <c r="EQ782" s="288"/>
      <c r="ER782" s="288"/>
      <c r="ES782" s="288"/>
      <c r="ET782" s="288"/>
      <c r="EU782" s="288"/>
      <c r="EV782" s="288"/>
      <c r="EW782" s="288"/>
      <c r="EX782" s="288"/>
      <c r="EY782" s="288"/>
      <c r="EZ782" s="288"/>
      <c r="FA782" s="288"/>
      <c r="FB782" s="288"/>
      <c r="FC782" s="288"/>
      <c r="FD782" s="288"/>
    </row>
    <row r="783" spans="1:160" s="287" customFormat="1" x14ac:dyDescent="0.35">
      <c r="A783" s="285"/>
      <c r="B783" s="285"/>
      <c r="C783" s="299"/>
      <c r="D783" s="299"/>
      <c r="E783" s="299"/>
      <c r="F783" s="299"/>
      <c r="G783" s="299"/>
      <c r="EQ783" s="288"/>
      <c r="ER783" s="288"/>
      <c r="ES783" s="288"/>
      <c r="ET783" s="288"/>
      <c r="EU783" s="288"/>
      <c r="EV783" s="288"/>
      <c r="EW783" s="288"/>
      <c r="EX783" s="288"/>
      <c r="EY783" s="288"/>
      <c r="EZ783" s="288"/>
      <c r="FA783" s="288"/>
      <c r="FB783" s="288"/>
      <c r="FC783" s="288"/>
      <c r="FD783" s="288"/>
    </row>
    <row r="784" spans="1:160" s="287" customFormat="1" x14ac:dyDescent="0.35">
      <c r="A784" s="285"/>
      <c r="B784" s="285"/>
      <c r="C784" s="299"/>
      <c r="D784" s="299"/>
      <c r="E784" s="299"/>
      <c r="F784" s="299"/>
      <c r="G784" s="299"/>
      <c r="EQ784" s="288"/>
      <c r="ER784" s="288"/>
      <c r="ES784" s="288"/>
      <c r="ET784" s="288"/>
      <c r="EU784" s="288"/>
      <c r="EV784" s="288"/>
      <c r="EW784" s="288"/>
      <c r="EX784" s="288"/>
      <c r="EY784" s="288"/>
      <c r="EZ784" s="288"/>
      <c r="FA784" s="288"/>
      <c r="FB784" s="288"/>
      <c r="FC784" s="288"/>
      <c r="FD784" s="288"/>
    </row>
    <row r="785" spans="1:160" s="287" customFormat="1" x14ac:dyDescent="0.35">
      <c r="A785" s="285"/>
      <c r="B785" s="285"/>
      <c r="C785" s="299"/>
      <c r="D785" s="299"/>
      <c r="E785" s="299"/>
      <c r="F785" s="299"/>
      <c r="G785" s="299"/>
      <c r="EQ785" s="288"/>
      <c r="ER785" s="288"/>
      <c r="ES785" s="288"/>
      <c r="ET785" s="288"/>
      <c r="EU785" s="288"/>
      <c r="EV785" s="288"/>
      <c r="EW785" s="288"/>
      <c r="EX785" s="288"/>
      <c r="EY785" s="288"/>
      <c r="EZ785" s="288"/>
      <c r="FA785" s="288"/>
      <c r="FB785" s="288"/>
      <c r="FC785" s="288"/>
      <c r="FD785" s="288"/>
    </row>
    <row r="786" spans="1:160" s="287" customFormat="1" x14ac:dyDescent="0.35">
      <c r="A786" s="285"/>
      <c r="B786" s="285"/>
      <c r="C786" s="299"/>
      <c r="D786" s="299"/>
      <c r="E786" s="299"/>
      <c r="F786" s="299"/>
      <c r="G786" s="299"/>
      <c r="EQ786" s="288"/>
      <c r="ER786" s="288"/>
      <c r="ES786" s="288"/>
      <c r="ET786" s="288"/>
      <c r="EU786" s="288"/>
      <c r="EV786" s="288"/>
      <c r="EW786" s="288"/>
      <c r="EX786" s="288"/>
      <c r="EY786" s="288"/>
      <c r="EZ786" s="288"/>
      <c r="FA786" s="288"/>
      <c r="FB786" s="288"/>
      <c r="FC786" s="288"/>
      <c r="FD786" s="288"/>
    </row>
    <row r="787" spans="1:160" s="287" customFormat="1" x14ac:dyDescent="0.35">
      <c r="A787" s="285"/>
      <c r="B787" s="285"/>
      <c r="C787" s="299"/>
      <c r="D787" s="299"/>
      <c r="E787" s="299"/>
      <c r="F787" s="299"/>
      <c r="G787" s="299"/>
      <c r="EQ787" s="288"/>
      <c r="ER787" s="288"/>
      <c r="ES787" s="288"/>
      <c r="ET787" s="288"/>
      <c r="EU787" s="288"/>
      <c r="EV787" s="288"/>
      <c r="EW787" s="288"/>
      <c r="EX787" s="288"/>
      <c r="EY787" s="288"/>
      <c r="EZ787" s="288"/>
      <c r="FA787" s="288"/>
      <c r="FB787" s="288"/>
      <c r="FC787" s="288"/>
      <c r="FD787" s="288"/>
    </row>
    <row r="788" spans="1:160" s="287" customFormat="1" x14ac:dyDescent="0.35">
      <c r="A788" s="285"/>
      <c r="B788" s="285"/>
      <c r="C788" s="299"/>
      <c r="D788" s="299"/>
      <c r="E788" s="299"/>
      <c r="F788" s="299"/>
      <c r="G788" s="299"/>
      <c r="EQ788" s="288"/>
      <c r="ER788" s="288"/>
      <c r="ES788" s="288"/>
      <c r="ET788" s="288"/>
      <c r="EU788" s="288"/>
      <c r="EV788" s="288"/>
      <c r="EW788" s="288"/>
      <c r="EX788" s="288"/>
      <c r="EY788" s="288"/>
      <c r="EZ788" s="288"/>
      <c r="FA788" s="288"/>
      <c r="FB788" s="288"/>
      <c r="FC788" s="288"/>
      <c r="FD788" s="288"/>
    </row>
    <row r="789" spans="1:160" s="287" customFormat="1" x14ac:dyDescent="0.35">
      <c r="A789" s="285"/>
      <c r="B789" s="285"/>
      <c r="C789" s="299"/>
      <c r="D789" s="299"/>
      <c r="E789" s="299"/>
      <c r="F789" s="299"/>
      <c r="G789" s="299"/>
      <c r="EQ789" s="288"/>
      <c r="ER789" s="288"/>
      <c r="ES789" s="288"/>
      <c r="ET789" s="288"/>
      <c r="EU789" s="288"/>
      <c r="EV789" s="288"/>
      <c r="EW789" s="288"/>
      <c r="EX789" s="288"/>
      <c r="EY789" s="288"/>
      <c r="EZ789" s="288"/>
      <c r="FA789" s="288"/>
      <c r="FB789" s="288"/>
      <c r="FC789" s="288"/>
      <c r="FD789" s="288"/>
    </row>
    <row r="790" spans="1:160" s="287" customFormat="1" x14ac:dyDescent="0.35">
      <c r="A790" s="285"/>
      <c r="B790" s="285"/>
      <c r="C790" s="299"/>
      <c r="D790" s="299"/>
      <c r="E790" s="299"/>
      <c r="F790" s="299"/>
      <c r="G790" s="299"/>
      <c r="EQ790" s="288"/>
      <c r="ER790" s="288"/>
      <c r="ES790" s="288"/>
      <c r="ET790" s="288"/>
      <c r="EU790" s="288"/>
      <c r="EV790" s="288"/>
      <c r="EW790" s="288"/>
      <c r="EX790" s="288"/>
      <c r="EY790" s="288"/>
      <c r="EZ790" s="288"/>
      <c r="FA790" s="288"/>
      <c r="FB790" s="288"/>
      <c r="FC790" s="288"/>
      <c r="FD790" s="288"/>
    </row>
    <row r="791" spans="1:160" s="287" customFormat="1" x14ac:dyDescent="0.35">
      <c r="A791" s="285"/>
      <c r="B791" s="285"/>
      <c r="C791" s="299"/>
      <c r="D791" s="299"/>
      <c r="E791" s="299"/>
      <c r="F791" s="299"/>
      <c r="G791" s="299"/>
      <c r="EQ791" s="288"/>
      <c r="ER791" s="288"/>
      <c r="ES791" s="288"/>
      <c r="ET791" s="288"/>
      <c r="EU791" s="288"/>
      <c r="EV791" s="288"/>
      <c r="EW791" s="288"/>
      <c r="EX791" s="288"/>
      <c r="EY791" s="288"/>
      <c r="EZ791" s="288"/>
      <c r="FA791" s="288"/>
      <c r="FB791" s="288"/>
      <c r="FC791" s="288"/>
      <c r="FD791" s="288"/>
    </row>
    <row r="792" spans="1:160" s="287" customFormat="1" x14ac:dyDescent="0.35">
      <c r="A792" s="285"/>
      <c r="B792" s="285"/>
      <c r="C792" s="299"/>
      <c r="D792" s="299"/>
      <c r="E792" s="299"/>
      <c r="F792" s="299"/>
      <c r="G792" s="299"/>
      <c r="EQ792" s="288"/>
      <c r="ER792" s="288"/>
      <c r="ES792" s="288"/>
      <c r="ET792" s="288"/>
      <c r="EU792" s="288"/>
      <c r="EV792" s="288"/>
      <c r="EW792" s="288"/>
      <c r="EX792" s="288"/>
      <c r="EY792" s="288"/>
      <c r="EZ792" s="288"/>
      <c r="FA792" s="288"/>
      <c r="FB792" s="288"/>
      <c r="FC792" s="288"/>
      <c r="FD792" s="288"/>
    </row>
    <row r="793" spans="1:160" s="287" customFormat="1" x14ac:dyDescent="0.35">
      <c r="A793" s="285"/>
      <c r="B793" s="285"/>
      <c r="C793" s="299"/>
      <c r="D793" s="299"/>
      <c r="E793" s="299"/>
      <c r="F793" s="299"/>
      <c r="G793" s="299"/>
      <c r="EQ793" s="288"/>
      <c r="ER793" s="288"/>
      <c r="ES793" s="288"/>
      <c r="ET793" s="288"/>
      <c r="EU793" s="288"/>
      <c r="EV793" s="288"/>
      <c r="EW793" s="288"/>
      <c r="EX793" s="288"/>
      <c r="EY793" s="288"/>
      <c r="EZ793" s="288"/>
      <c r="FA793" s="288"/>
      <c r="FB793" s="288"/>
      <c r="FC793" s="288"/>
      <c r="FD793" s="288"/>
    </row>
    <row r="794" spans="1:160" s="287" customFormat="1" x14ac:dyDescent="0.35">
      <c r="A794" s="285"/>
      <c r="B794" s="285"/>
      <c r="C794" s="299"/>
      <c r="D794" s="299"/>
      <c r="E794" s="299"/>
      <c r="F794" s="299"/>
      <c r="G794" s="299"/>
      <c r="EQ794" s="288"/>
      <c r="ER794" s="288"/>
      <c r="ES794" s="288"/>
      <c r="ET794" s="288"/>
      <c r="EU794" s="288"/>
      <c r="EV794" s="288"/>
      <c r="EW794" s="288"/>
      <c r="EX794" s="288"/>
      <c r="EY794" s="288"/>
      <c r="EZ794" s="288"/>
      <c r="FA794" s="288"/>
      <c r="FB794" s="288"/>
      <c r="FC794" s="288"/>
      <c r="FD794" s="288"/>
    </row>
    <row r="795" spans="1:160" s="287" customFormat="1" x14ac:dyDescent="0.35">
      <c r="A795" s="285"/>
      <c r="B795" s="285"/>
      <c r="C795" s="299"/>
      <c r="D795" s="299"/>
      <c r="E795" s="299"/>
      <c r="F795" s="299"/>
      <c r="G795" s="299"/>
      <c r="EQ795" s="288"/>
      <c r="ER795" s="288"/>
      <c r="ES795" s="288"/>
      <c r="ET795" s="288"/>
      <c r="EU795" s="288"/>
      <c r="EV795" s="288"/>
      <c r="EW795" s="288"/>
      <c r="EX795" s="288"/>
      <c r="EY795" s="288"/>
      <c r="EZ795" s="288"/>
      <c r="FA795" s="288"/>
      <c r="FB795" s="288"/>
      <c r="FC795" s="288"/>
      <c r="FD795" s="288"/>
    </row>
    <row r="796" spans="1:160" s="287" customFormat="1" x14ac:dyDescent="0.35">
      <c r="A796" s="285"/>
      <c r="B796" s="285"/>
      <c r="C796" s="299"/>
      <c r="D796" s="299"/>
      <c r="E796" s="299"/>
      <c r="F796" s="299"/>
      <c r="G796" s="299"/>
      <c r="EQ796" s="288"/>
      <c r="ER796" s="288"/>
      <c r="ES796" s="288"/>
      <c r="ET796" s="288"/>
      <c r="EU796" s="288"/>
      <c r="EV796" s="288"/>
      <c r="EW796" s="288"/>
      <c r="EX796" s="288"/>
      <c r="EY796" s="288"/>
      <c r="EZ796" s="288"/>
      <c r="FA796" s="288"/>
      <c r="FB796" s="288"/>
      <c r="FC796" s="288"/>
      <c r="FD796" s="288"/>
    </row>
    <row r="797" spans="1:160" s="287" customFormat="1" x14ac:dyDescent="0.35">
      <c r="A797" s="285"/>
      <c r="B797" s="285"/>
      <c r="C797" s="299"/>
      <c r="D797" s="299"/>
      <c r="E797" s="299"/>
      <c r="F797" s="299"/>
      <c r="G797" s="299"/>
      <c r="EQ797" s="288"/>
      <c r="ER797" s="288"/>
      <c r="ES797" s="288"/>
      <c r="ET797" s="288"/>
      <c r="EU797" s="288"/>
      <c r="EV797" s="288"/>
      <c r="EW797" s="288"/>
      <c r="EX797" s="288"/>
      <c r="EY797" s="288"/>
      <c r="EZ797" s="288"/>
      <c r="FA797" s="288"/>
      <c r="FB797" s="288"/>
      <c r="FC797" s="288"/>
      <c r="FD797" s="288"/>
    </row>
    <row r="798" spans="1:160" s="287" customFormat="1" x14ac:dyDescent="0.35">
      <c r="A798" s="285"/>
      <c r="B798" s="285"/>
      <c r="C798" s="299"/>
      <c r="D798" s="299"/>
      <c r="E798" s="299"/>
      <c r="F798" s="299"/>
      <c r="G798" s="299"/>
      <c r="EQ798" s="288"/>
      <c r="ER798" s="288"/>
      <c r="ES798" s="288"/>
      <c r="ET798" s="288"/>
      <c r="EU798" s="288"/>
      <c r="EV798" s="288"/>
      <c r="EW798" s="288"/>
      <c r="EX798" s="288"/>
      <c r="EY798" s="288"/>
      <c r="EZ798" s="288"/>
      <c r="FA798" s="288"/>
      <c r="FB798" s="288"/>
      <c r="FC798" s="288"/>
      <c r="FD798" s="288"/>
    </row>
    <row r="799" spans="1:160" s="287" customFormat="1" x14ac:dyDescent="0.35">
      <c r="A799" s="285"/>
      <c r="B799" s="285"/>
      <c r="C799" s="299"/>
      <c r="D799" s="299"/>
      <c r="E799" s="299"/>
      <c r="F799" s="299"/>
      <c r="G799" s="299"/>
      <c r="EQ799" s="288"/>
      <c r="ER799" s="288"/>
      <c r="ES799" s="288"/>
      <c r="ET799" s="288"/>
      <c r="EU799" s="288"/>
      <c r="EV799" s="288"/>
      <c r="EW799" s="288"/>
      <c r="EX799" s="288"/>
      <c r="EY799" s="288"/>
      <c r="EZ799" s="288"/>
      <c r="FA799" s="288"/>
      <c r="FB799" s="288"/>
      <c r="FC799" s="288"/>
      <c r="FD799" s="288"/>
    </row>
    <row r="800" spans="1:160" s="287" customFormat="1" x14ac:dyDescent="0.35">
      <c r="A800" s="285"/>
      <c r="B800" s="285"/>
      <c r="C800" s="299"/>
      <c r="D800" s="299"/>
      <c r="E800" s="299"/>
      <c r="F800" s="299"/>
      <c r="G800" s="299"/>
      <c r="EQ800" s="288"/>
      <c r="ER800" s="288"/>
      <c r="ES800" s="288"/>
      <c r="ET800" s="288"/>
      <c r="EU800" s="288"/>
      <c r="EV800" s="288"/>
      <c r="EW800" s="288"/>
      <c r="EX800" s="288"/>
      <c r="EY800" s="288"/>
      <c r="EZ800" s="288"/>
      <c r="FA800" s="288"/>
      <c r="FB800" s="288"/>
      <c r="FC800" s="288"/>
      <c r="FD800" s="288"/>
    </row>
    <row r="801" spans="1:160" s="287" customFormat="1" x14ac:dyDescent="0.35">
      <c r="A801" s="285"/>
      <c r="B801" s="285"/>
      <c r="C801" s="299"/>
      <c r="D801" s="299"/>
      <c r="E801" s="299"/>
      <c r="F801" s="299"/>
      <c r="G801" s="299"/>
      <c r="EQ801" s="288"/>
      <c r="ER801" s="288"/>
      <c r="ES801" s="288"/>
      <c r="ET801" s="288"/>
      <c r="EU801" s="288"/>
      <c r="EV801" s="288"/>
      <c r="EW801" s="288"/>
      <c r="EX801" s="288"/>
      <c r="EY801" s="288"/>
      <c r="EZ801" s="288"/>
      <c r="FA801" s="288"/>
      <c r="FB801" s="288"/>
      <c r="FC801" s="288"/>
      <c r="FD801" s="288"/>
    </row>
    <row r="802" spans="1:160" s="287" customFormat="1" x14ac:dyDescent="0.35">
      <c r="A802" s="285"/>
      <c r="B802" s="285"/>
      <c r="C802" s="299"/>
      <c r="D802" s="299"/>
      <c r="E802" s="299"/>
      <c r="F802" s="299"/>
      <c r="G802" s="299"/>
      <c r="EQ802" s="288"/>
      <c r="ER802" s="288"/>
      <c r="ES802" s="288"/>
      <c r="ET802" s="288"/>
      <c r="EU802" s="288"/>
      <c r="EV802" s="288"/>
      <c r="EW802" s="288"/>
      <c r="EX802" s="288"/>
      <c r="EY802" s="288"/>
      <c r="EZ802" s="288"/>
      <c r="FA802" s="288"/>
      <c r="FB802" s="288"/>
      <c r="FC802" s="288"/>
      <c r="FD802" s="288"/>
    </row>
    <row r="803" spans="1:160" s="287" customFormat="1" x14ac:dyDescent="0.35">
      <c r="A803" s="285"/>
      <c r="B803" s="285"/>
      <c r="C803" s="299"/>
      <c r="D803" s="299"/>
      <c r="E803" s="299"/>
      <c r="F803" s="299"/>
      <c r="G803" s="299"/>
      <c r="EQ803" s="288"/>
      <c r="ER803" s="288"/>
      <c r="ES803" s="288"/>
      <c r="ET803" s="288"/>
      <c r="EU803" s="288"/>
      <c r="EV803" s="288"/>
      <c r="EW803" s="288"/>
      <c r="EX803" s="288"/>
      <c r="EY803" s="288"/>
      <c r="EZ803" s="288"/>
      <c r="FA803" s="288"/>
      <c r="FB803" s="288"/>
      <c r="FC803" s="288"/>
      <c r="FD803" s="288"/>
    </row>
    <row r="804" spans="1:160" s="287" customFormat="1" x14ac:dyDescent="0.35">
      <c r="A804" s="285"/>
      <c r="B804" s="285"/>
      <c r="C804" s="299"/>
      <c r="D804" s="299"/>
      <c r="E804" s="299"/>
      <c r="F804" s="299"/>
      <c r="G804" s="299"/>
      <c r="EQ804" s="288"/>
      <c r="ER804" s="288"/>
      <c r="ES804" s="288"/>
      <c r="ET804" s="288"/>
      <c r="EU804" s="288"/>
      <c r="EV804" s="288"/>
      <c r="EW804" s="288"/>
      <c r="EX804" s="288"/>
      <c r="EY804" s="288"/>
      <c r="EZ804" s="288"/>
      <c r="FA804" s="288"/>
      <c r="FB804" s="288"/>
      <c r="FC804" s="288"/>
      <c r="FD804" s="288"/>
    </row>
    <row r="805" spans="1:160" s="287" customFormat="1" x14ac:dyDescent="0.35">
      <c r="A805" s="285"/>
      <c r="B805" s="285"/>
      <c r="C805" s="299"/>
      <c r="D805" s="299"/>
      <c r="E805" s="299"/>
      <c r="F805" s="299"/>
      <c r="G805" s="299"/>
      <c r="EQ805" s="288"/>
      <c r="ER805" s="288"/>
      <c r="ES805" s="288"/>
      <c r="ET805" s="288"/>
      <c r="EU805" s="288"/>
      <c r="EV805" s="288"/>
      <c r="EW805" s="288"/>
      <c r="EX805" s="288"/>
      <c r="EY805" s="288"/>
      <c r="EZ805" s="288"/>
      <c r="FA805" s="288"/>
      <c r="FB805" s="288"/>
      <c r="FC805" s="288"/>
      <c r="FD805" s="288"/>
    </row>
    <row r="806" spans="1:160" s="287" customFormat="1" x14ac:dyDescent="0.35">
      <c r="A806" s="285"/>
      <c r="B806" s="285"/>
      <c r="C806" s="299"/>
      <c r="D806" s="299"/>
      <c r="E806" s="299"/>
      <c r="F806" s="299"/>
      <c r="G806" s="299"/>
      <c r="EQ806" s="288"/>
      <c r="ER806" s="288"/>
      <c r="ES806" s="288"/>
      <c r="ET806" s="288"/>
      <c r="EU806" s="288"/>
      <c r="EV806" s="288"/>
      <c r="EW806" s="288"/>
      <c r="EX806" s="288"/>
      <c r="EY806" s="288"/>
      <c r="EZ806" s="288"/>
      <c r="FA806" s="288"/>
      <c r="FB806" s="288"/>
      <c r="FC806" s="288"/>
      <c r="FD806" s="288"/>
    </row>
    <row r="807" spans="1:160" s="287" customFormat="1" x14ac:dyDescent="0.35">
      <c r="A807" s="285"/>
      <c r="B807" s="285"/>
      <c r="C807" s="299"/>
      <c r="D807" s="299"/>
      <c r="E807" s="299"/>
      <c r="F807" s="299"/>
      <c r="G807" s="299"/>
      <c r="EQ807" s="288"/>
      <c r="ER807" s="288"/>
      <c r="ES807" s="288"/>
      <c r="ET807" s="288"/>
      <c r="EU807" s="288"/>
      <c r="EV807" s="288"/>
      <c r="EW807" s="288"/>
      <c r="EX807" s="288"/>
      <c r="EY807" s="288"/>
      <c r="EZ807" s="288"/>
      <c r="FA807" s="288"/>
      <c r="FB807" s="288"/>
      <c r="FC807" s="288"/>
      <c r="FD807" s="288"/>
    </row>
    <row r="808" spans="1:160" s="287" customFormat="1" x14ac:dyDescent="0.35">
      <c r="A808" s="285"/>
      <c r="B808" s="285"/>
      <c r="C808" s="299"/>
      <c r="D808" s="299"/>
      <c r="E808" s="299"/>
      <c r="F808" s="299"/>
      <c r="G808" s="299"/>
      <c r="EQ808" s="288"/>
      <c r="ER808" s="288"/>
      <c r="ES808" s="288"/>
      <c r="ET808" s="288"/>
      <c r="EU808" s="288"/>
      <c r="EV808" s="288"/>
      <c r="EW808" s="288"/>
      <c r="EX808" s="288"/>
      <c r="EY808" s="288"/>
      <c r="EZ808" s="288"/>
      <c r="FA808" s="288"/>
      <c r="FB808" s="288"/>
      <c r="FC808" s="288"/>
      <c r="FD808" s="288"/>
    </row>
    <row r="809" spans="1:160" s="287" customFormat="1" x14ac:dyDescent="0.35">
      <c r="A809" s="285"/>
      <c r="B809" s="285"/>
      <c r="C809" s="299"/>
      <c r="D809" s="299"/>
      <c r="E809" s="299"/>
      <c r="F809" s="299"/>
      <c r="G809" s="299"/>
      <c r="EQ809" s="288"/>
      <c r="ER809" s="288"/>
      <c r="ES809" s="288"/>
      <c r="ET809" s="288"/>
      <c r="EU809" s="288"/>
      <c r="EV809" s="288"/>
      <c r="EW809" s="288"/>
      <c r="EX809" s="288"/>
      <c r="EY809" s="288"/>
      <c r="EZ809" s="288"/>
      <c r="FA809" s="288"/>
      <c r="FB809" s="288"/>
      <c r="FC809" s="288"/>
      <c r="FD809" s="288"/>
    </row>
    <row r="810" spans="1:160" s="287" customFormat="1" x14ac:dyDescent="0.35">
      <c r="A810" s="285"/>
      <c r="B810" s="285"/>
      <c r="C810" s="299"/>
      <c r="D810" s="299"/>
      <c r="E810" s="299"/>
      <c r="F810" s="299"/>
      <c r="G810" s="299"/>
      <c r="EQ810" s="288"/>
      <c r="ER810" s="288"/>
      <c r="ES810" s="288"/>
      <c r="ET810" s="288"/>
      <c r="EU810" s="288"/>
      <c r="EV810" s="288"/>
      <c r="EW810" s="288"/>
      <c r="EX810" s="288"/>
      <c r="EY810" s="288"/>
      <c r="EZ810" s="288"/>
      <c r="FA810" s="288"/>
      <c r="FB810" s="288"/>
      <c r="FC810" s="288"/>
      <c r="FD810" s="288"/>
    </row>
    <row r="811" spans="1:160" s="287" customFormat="1" x14ac:dyDescent="0.35">
      <c r="A811" s="285"/>
      <c r="B811" s="285"/>
      <c r="C811" s="299"/>
      <c r="D811" s="299"/>
      <c r="E811" s="299"/>
      <c r="F811" s="299"/>
      <c r="G811" s="299"/>
      <c r="EQ811" s="288"/>
      <c r="ER811" s="288"/>
      <c r="ES811" s="288"/>
      <c r="ET811" s="288"/>
      <c r="EU811" s="288"/>
      <c r="EV811" s="288"/>
      <c r="EW811" s="288"/>
      <c r="EX811" s="288"/>
      <c r="EY811" s="288"/>
      <c r="EZ811" s="288"/>
      <c r="FA811" s="288"/>
      <c r="FB811" s="288"/>
      <c r="FC811" s="288"/>
      <c r="FD811" s="288"/>
    </row>
    <row r="812" spans="1:160" s="287" customFormat="1" x14ac:dyDescent="0.35">
      <c r="A812" s="285"/>
      <c r="B812" s="285"/>
      <c r="C812" s="299"/>
      <c r="D812" s="299"/>
      <c r="E812" s="299"/>
      <c r="F812" s="299"/>
      <c r="G812" s="299"/>
      <c r="EQ812" s="288"/>
      <c r="ER812" s="288"/>
      <c r="ES812" s="288"/>
      <c r="ET812" s="288"/>
      <c r="EU812" s="288"/>
      <c r="EV812" s="288"/>
      <c r="EW812" s="288"/>
      <c r="EX812" s="288"/>
      <c r="EY812" s="288"/>
      <c r="EZ812" s="288"/>
      <c r="FA812" s="288"/>
      <c r="FB812" s="288"/>
      <c r="FC812" s="288"/>
      <c r="FD812" s="288"/>
    </row>
    <row r="813" spans="1:160" s="287" customFormat="1" x14ac:dyDescent="0.35">
      <c r="A813" s="285"/>
      <c r="B813" s="285"/>
      <c r="C813" s="299"/>
      <c r="D813" s="299"/>
      <c r="E813" s="299"/>
      <c r="F813" s="299"/>
      <c r="G813" s="299"/>
      <c r="EQ813" s="288"/>
      <c r="ER813" s="288"/>
      <c r="ES813" s="288"/>
      <c r="ET813" s="288"/>
      <c r="EU813" s="288"/>
      <c r="EV813" s="288"/>
      <c r="EW813" s="288"/>
      <c r="EX813" s="288"/>
      <c r="EY813" s="288"/>
      <c r="EZ813" s="288"/>
      <c r="FA813" s="288"/>
      <c r="FB813" s="288"/>
      <c r="FC813" s="288"/>
      <c r="FD813" s="288"/>
    </row>
    <row r="814" spans="1:160" s="287" customFormat="1" x14ac:dyDescent="0.35">
      <c r="A814" s="285"/>
      <c r="B814" s="285"/>
      <c r="C814" s="299"/>
      <c r="D814" s="299"/>
      <c r="E814" s="299"/>
      <c r="F814" s="299"/>
      <c r="G814" s="299"/>
      <c r="EQ814" s="288"/>
      <c r="ER814" s="288"/>
      <c r="ES814" s="288"/>
      <c r="ET814" s="288"/>
      <c r="EU814" s="288"/>
      <c r="EV814" s="288"/>
      <c r="EW814" s="288"/>
      <c r="EX814" s="288"/>
      <c r="EY814" s="288"/>
      <c r="EZ814" s="288"/>
      <c r="FA814" s="288"/>
      <c r="FB814" s="288"/>
      <c r="FC814" s="288"/>
      <c r="FD814" s="288"/>
    </row>
    <row r="815" spans="1:160" s="287" customFormat="1" x14ac:dyDescent="0.35">
      <c r="A815" s="285"/>
      <c r="B815" s="285"/>
      <c r="C815" s="299"/>
      <c r="D815" s="299"/>
      <c r="E815" s="299"/>
      <c r="F815" s="299"/>
      <c r="G815" s="299"/>
      <c r="EQ815" s="288"/>
      <c r="ER815" s="288"/>
      <c r="ES815" s="288"/>
      <c r="ET815" s="288"/>
      <c r="EU815" s="288"/>
      <c r="EV815" s="288"/>
      <c r="EW815" s="288"/>
      <c r="EX815" s="288"/>
      <c r="EY815" s="288"/>
      <c r="EZ815" s="288"/>
      <c r="FA815" s="288"/>
      <c r="FB815" s="288"/>
      <c r="FC815" s="288"/>
      <c r="FD815" s="288"/>
    </row>
    <row r="816" spans="1:160" s="287" customFormat="1" x14ac:dyDescent="0.35">
      <c r="A816" s="285"/>
      <c r="B816" s="285"/>
      <c r="C816" s="299"/>
      <c r="D816" s="299"/>
      <c r="E816" s="299"/>
      <c r="F816" s="299"/>
      <c r="G816" s="299"/>
      <c r="EQ816" s="288"/>
      <c r="ER816" s="288"/>
      <c r="ES816" s="288"/>
      <c r="ET816" s="288"/>
      <c r="EU816" s="288"/>
      <c r="EV816" s="288"/>
      <c r="EW816" s="288"/>
      <c r="EX816" s="288"/>
      <c r="EY816" s="288"/>
      <c r="EZ816" s="288"/>
      <c r="FA816" s="288"/>
      <c r="FB816" s="288"/>
      <c r="FC816" s="288"/>
      <c r="FD816" s="288"/>
    </row>
    <row r="817" spans="1:160" s="287" customFormat="1" x14ac:dyDescent="0.35">
      <c r="A817" s="285"/>
      <c r="B817" s="285"/>
      <c r="C817" s="299"/>
      <c r="D817" s="299"/>
      <c r="E817" s="299"/>
      <c r="F817" s="299"/>
      <c r="G817" s="299"/>
      <c r="EQ817" s="288"/>
      <c r="ER817" s="288"/>
      <c r="ES817" s="288"/>
      <c r="ET817" s="288"/>
      <c r="EU817" s="288"/>
      <c r="EV817" s="288"/>
      <c r="EW817" s="288"/>
      <c r="EX817" s="288"/>
      <c r="EY817" s="288"/>
      <c r="EZ817" s="288"/>
      <c r="FA817" s="288"/>
      <c r="FB817" s="288"/>
      <c r="FC817" s="288"/>
      <c r="FD817" s="288"/>
    </row>
    <row r="818" spans="1:160" s="287" customFormat="1" x14ac:dyDescent="0.35">
      <c r="A818" s="285"/>
      <c r="B818" s="285"/>
      <c r="C818" s="299"/>
      <c r="D818" s="299"/>
      <c r="E818" s="299"/>
      <c r="F818" s="299"/>
      <c r="G818" s="299"/>
      <c r="EQ818" s="288"/>
      <c r="ER818" s="288"/>
      <c r="ES818" s="288"/>
      <c r="ET818" s="288"/>
      <c r="EU818" s="288"/>
      <c r="EV818" s="288"/>
      <c r="EW818" s="288"/>
      <c r="EX818" s="288"/>
      <c r="EY818" s="288"/>
      <c r="EZ818" s="288"/>
      <c r="FA818" s="288"/>
      <c r="FB818" s="288"/>
      <c r="FC818" s="288"/>
      <c r="FD818" s="288"/>
    </row>
    <row r="819" spans="1:160" s="287" customFormat="1" x14ac:dyDescent="0.35">
      <c r="A819" s="285"/>
      <c r="B819" s="285"/>
      <c r="C819" s="299"/>
      <c r="D819" s="299"/>
      <c r="E819" s="299"/>
      <c r="F819" s="299"/>
      <c r="G819" s="299"/>
      <c r="EQ819" s="288"/>
      <c r="ER819" s="288"/>
      <c r="ES819" s="288"/>
      <c r="ET819" s="288"/>
      <c r="EU819" s="288"/>
      <c r="EV819" s="288"/>
      <c r="EW819" s="288"/>
      <c r="EX819" s="288"/>
      <c r="EY819" s="288"/>
      <c r="EZ819" s="288"/>
      <c r="FA819" s="288"/>
      <c r="FB819" s="288"/>
      <c r="FC819" s="288"/>
      <c r="FD819" s="288"/>
    </row>
    <row r="820" spans="1:160" s="287" customFormat="1" x14ac:dyDescent="0.35">
      <c r="A820" s="285"/>
      <c r="B820" s="285"/>
      <c r="C820" s="299"/>
      <c r="D820" s="299"/>
      <c r="E820" s="299"/>
      <c r="F820" s="299"/>
      <c r="G820" s="299"/>
      <c r="EQ820" s="288"/>
      <c r="ER820" s="288"/>
      <c r="ES820" s="288"/>
      <c r="ET820" s="288"/>
      <c r="EU820" s="288"/>
      <c r="EV820" s="288"/>
      <c r="EW820" s="288"/>
      <c r="EX820" s="288"/>
      <c r="EY820" s="288"/>
      <c r="EZ820" s="288"/>
      <c r="FA820" s="288"/>
      <c r="FB820" s="288"/>
      <c r="FC820" s="288"/>
      <c r="FD820" s="288"/>
    </row>
    <row r="821" spans="1:160" s="287" customFormat="1" x14ac:dyDescent="0.35">
      <c r="A821" s="285"/>
      <c r="B821" s="285"/>
      <c r="C821" s="299"/>
      <c r="D821" s="299"/>
      <c r="E821" s="299"/>
      <c r="F821" s="299"/>
      <c r="G821" s="299"/>
      <c r="EQ821" s="288"/>
      <c r="ER821" s="288"/>
      <c r="ES821" s="288"/>
      <c r="ET821" s="288"/>
      <c r="EU821" s="288"/>
      <c r="EV821" s="288"/>
      <c r="EW821" s="288"/>
      <c r="EX821" s="288"/>
      <c r="EY821" s="288"/>
      <c r="EZ821" s="288"/>
      <c r="FA821" s="288"/>
      <c r="FB821" s="288"/>
      <c r="FC821" s="288"/>
      <c r="FD821" s="288"/>
    </row>
    <row r="822" spans="1:160" s="287" customFormat="1" x14ac:dyDescent="0.35">
      <c r="A822" s="285"/>
      <c r="B822" s="285"/>
      <c r="C822" s="299"/>
      <c r="D822" s="299"/>
      <c r="E822" s="299"/>
      <c r="F822" s="299"/>
      <c r="G822" s="299"/>
      <c r="EQ822" s="288"/>
      <c r="ER822" s="288"/>
      <c r="ES822" s="288"/>
      <c r="ET822" s="288"/>
      <c r="EU822" s="288"/>
      <c r="EV822" s="288"/>
      <c r="EW822" s="288"/>
      <c r="EX822" s="288"/>
      <c r="EY822" s="288"/>
      <c r="EZ822" s="288"/>
      <c r="FA822" s="288"/>
      <c r="FB822" s="288"/>
      <c r="FC822" s="288"/>
      <c r="FD822" s="288"/>
    </row>
    <row r="823" spans="1:160" s="287" customFormat="1" x14ac:dyDescent="0.35">
      <c r="A823" s="285"/>
      <c r="B823" s="285"/>
      <c r="C823" s="299"/>
      <c r="D823" s="299"/>
      <c r="E823" s="299"/>
      <c r="F823" s="299"/>
      <c r="G823" s="299"/>
      <c r="EQ823" s="288"/>
      <c r="ER823" s="288"/>
      <c r="ES823" s="288"/>
      <c r="ET823" s="288"/>
      <c r="EU823" s="288"/>
      <c r="EV823" s="288"/>
      <c r="EW823" s="288"/>
      <c r="EX823" s="288"/>
      <c r="EY823" s="288"/>
      <c r="EZ823" s="288"/>
      <c r="FA823" s="288"/>
      <c r="FB823" s="288"/>
      <c r="FC823" s="288"/>
      <c r="FD823" s="288"/>
    </row>
    <row r="824" spans="1:160" s="287" customFormat="1" x14ac:dyDescent="0.35">
      <c r="A824" s="285"/>
      <c r="B824" s="285"/>
      <c r="C824" s="299"/>
      <c r="D824" s="299"/>
      <c r="E824" s="299"/>
      <c r="F824" s="299"/>
      <c r="G824" s="299"/>
      <c r="EQ824" s="288"/>
      <c r="ER824" s="288"/>
      <c r="ES824" s="288"/>
      <c r="ET824" s="288"/>
      <c r="EU824" s="288"/>
      <c r="EV824" s="288"/>
      <c r="EW824" s="288"/>
      <c r="EX824" s="288"/>
      <c r="EY824" s="288"/>
      <c r="EZ824" s="288"/>
      <c r="FA824" s="288"/>
      <c r="FB824" s="288"/>
      <c r="FC824" s="288"/>
      <c r="FD824" s="288"/>
    </row>
    <row r="825" spans="1:160" s="287" customFormat="1" x14ac:dyDescent="0.35">
      <c r="A825" s="285"/>
      <c r="B825" s="285"/>
      <c r="C825" s="299"/>
      <c r="D825" s="299"/>
      <c r="E825" s="299"/>
      <c r="F825" s="299"/>
      <c r="G825" s="299"/>
      <c r="EQ825" s="288"/>
      <c r="ER825" s="288"/>
      <c r="ES825" s="288"/>
      <c r="ET825" s="288"/>
      <c r="EU825" s="288"/>
      <c r="EV825" s="288"/>
      <c r="EW825" s="288"/>
      <c r="EX825" s="288"/>
      <c r="EY825" s="288"/>
      <c r="EZ825" s="288"/>
      <c r="FA825" s="288"/>
      <c r="FB825" s="288"/>
      <c r="FC825" s="288"/>
      <c r="FD825" s="288"/>
    </row>
    <row r="826" spans="1:160" s="287" customFormat="1" x14ac:dyDescent="0.35">
      <c r="A826" s="285"/>
      <c r="B826" s="285"/>
      <c r="C826" s="299"/>
      <c r="D826" s="299"/>
      <c r="E826" s="299"/>
      <c r="F826" s="299"/>
      <c r="G826" s="299"/>
      <c r="EQ826" s="288"/>
      <c r="ER826" s="288"/>
      <c r="ES826" s="288"/>
      <c r="ET826" s="288"/>
      <c r="EU826" s="288"/>
      <c r="EV826" s="288"/>
      <c r="EW826" s="288"/>
      <c r="EX826" s="288"/>
      <c r="EY826" s="288"/>
      <c r="EZ826" s="288"/>
      <c r="FA826" s="288"/>
      <c r="FB826" s="288"/>
      <c r="FC826" s="288"/>
      <c r="FD826" s="288"/>
    </row>
    <row r="827" spans="1:160" s="287" customFormat="1" x14ac:dyDescent="0.35">
      <c r="A827" s="285"/>
      <c r="B827" s="285"/>
      <c r="C827" s="299"/>
      <c r="D827" s="299"/>
      <c r="E827" s="299"/>
      <c r="F827" s="299"/>
      <c r="G827" s="299"/>
      <c r="EQ827" s="288"/>
      <c r="ER827" s="288"/>
      <c r="ES827" s="288"/>
      <c r="ET827" s="288"/>
      <c r="EU827" s="288"/>
      <c r="EV827" s="288"/>
      <c r="EW827" s="288"/>
      <c r="EX827" s="288"/>
      <c r="EY827" s="288"/>
      <c r="EZ827" s="288"/>
      <c r="FA827" s="288"/>
      <c r="FB827" s="288"/>
      <c r="FC827" s="288"/>
      <c r="FD827" s="288"/>
    </row>
    <row r="828" spans="1:160" s="287" customFormat="1" x14ac:dyDescent="0.35">
      <c r="A828" s="285"/>
      <c r="B828" s="285"/>
      <c r="C828" s="299"/>
      <c r="D828" s="299"/>
      <c r="E828" s="299"/>
      <c r="F828" s="299"/>
      <c r="G828" s="299"/>
      <c r="EQ828" s="288"/>
      <c r="ER828" s="288"/>
      <c r="ES828" s="288"/>
      <c r="ET828" s="288"/>
      <c r="EU828" s="288"/>
      <c r="EV828" s="288"/>
      <c r="EW828" s="288"/>
      <c r="EX828" s="288"/>
      <c r="EY828" s="288"/>
      <c r="EZ828" s="288"/>
      <c r="FA828" s="288"/>
      <c r="FB828" s="288"/>
      <c r="FC828" s="288"/>
      <c r="FD828" s="288"/>
    </row>
    <row r="829" spans="1:160" s="287" customFormat="1" x14ac:dyDescent="0.35">
      <c r="A829" s="285"/>
      <c r="B829" s="285"/>
      <c r="C829" s="299"/>
      <c r="D829" s="299"/>
      <c r="E829" s="299"/>
      <c r="F829" s="299"/>
      <c r="G829" s="299"/>
      <c r="EQ829" s="288"/>
      <c r="ER829" s="288"/>
      <c r="ES829" s="288"/>
      <c r="ET829" s="288"/>
      <c r="EU829" s="288"/>
      <c r="EV829" s="288"/>
      <c r="EW829" s="288"/>
      <c r="EX829" s="288"/>
      <c r="EY829" s="288"/>
      <c r="EZ829" s="288"/>
      <c r="FA829" s="288"/>
      <c r="FB829" s="288"/>
      <c r="FC829" s="288"/>
      <c r="FD829" s="288"/>
    </row>
    <row r="830" spans="1:160" s="287" customFormat="1" x14ac:dyDescent="0.35">
      <c r="A830" s="285"/>
      <c r="B830" s="285"/>
      <c r="C830" s="299"/>
      <c r="D830" s="299"/>
      <c r="E830" s="299"/>
      <c r="F830" s="299"/>
      <c r="G830" s="299"/>
      <c r="EQ830" s="288"/>
      <c r="ER830" s="288"/>
      <c r="ES830" s="288"/>
      <c r="ET830" s="288"/>
      <c r="EU830" s="288"/>
      <c r="EV830" s="288"/>
      <c r="EW830" s="288"/>
      <c r="EX830" s="288"/>
      <c r="EY830" s="288"/>
      <c r="EZ830" s="288"/>
      <c r="FA830" s="288"/>
      <c r="FB830" s="288"/>
      <c r="FC830" s="288"/>
      <c r="FD830" s="288"/>
    </row>
    <row r="831" spans="1:160" s="287" customFormat="1" x14ac:dyDescent="0.35">
      <c r="A831" s="285"/>
      <c r="B831" s="285"/>
      <c r="C831" s="299"/>
      <c r="D831" s="299"/>
      <c r="E831" s="299"/>
      <c r="F831" s="299"/>
      <c r="G831" s="299"/>
      <c r="EQ831" s="288"/>
      <c r="ER831" s="288"/>
      <c r="ES831" s="288"/>
      <c r="ET831" s="288"/>
      <c r="EU831" s="288"/>
      <c r="EV831" s="288"/>
      <c r="EW831" s="288"/>
      <c r="EX831" s="288"/>
      <c r="EY831" s="288"/>
      <c r="EZ831" s="288"/>
      <c r="FA831" s="288"/>
      <c r="FB831" s="288"/>
      <c r="FC831" s="288"/>
      <c r="FD831" s="288"/>
    </row>
    <row r="832" spans="1:160" s="287" customFormat="1" x14ac:dyDescent="0.35">
      <c r="A832" s="285"/>
      <c r="B832" s="285"/>
      <c r="C832" s="299"/>
      <c r="D832" s="299"/>
      <c r="E832" s="299"/>
      <c r="F832" s="299"/>
      <c r="G832" s="299"/>
      <c r="EQ832" s="288"/>
      <c r="ER832" s="288"/>
      <c r="ES832" s="288"/>
      <c r="ET832" s="288"/>
      <c r="EU832" s="288"/>
      <c r="EV832" s="288"/>
      <c r="EW832" s="288"/>
      <c r="EX832" s="288"/>
      <c r="EY832" s="288"/>
      <c r="EZ832" s="288"/>
      <c r="FA832" s="288"/>
      <c r="FB832" s="288"/>
      <c r="FC832" s="288"/>
      <c r="FD832" s="288"/>
    </row>
    <row r="833" spans="1:160" s="287" customFormat="1" x14ac:dyDescent="0.35">
      <c r="A833" s="285"/>
      <c r="B833" s="285"/>
      <c r="C833" s="299"/>
      <c r="D833" s="299"/>
      <c r="E833" s="299"/>
      <c r="F833" s="299"/>
      <c r="G833" s="299"/>
      <c r="EQ833" s="288"/>
      <c r="ER833" s="288"/>
      <c r="ES833" s="288"/>
      <c r="ET833" s="288"/>
      <c r="EU833" s="288"/>
      <c r="EV833" s="288"/>
      <c r="EW833" s="288"/>
      <c r="EX833" s="288"/>
      <c r="EY833" s="288"/>
      <c r="EZ833" s="288"/>
      <c r="FA833" s="288"/>
      <c r="FB833" s="288"/>
      <c r="FC833" s="288"/>
      <c r="FD833" s="288"/>
    </row>
    <row r="834" spans="1:160" s="287" customFormat="1" x14ac:dyDescent="0.35">
      <c r="A834" s="285"/>
      <c r="B834" s="285"/>
      <c r="C834" s="299"/>
      <c r="D834" s="299"/>
      <c r="E834" s="299"/>
      <c r="F834" s="299"/>
      <c r="G834" s="299"/>
      <c r="EQ834" s="288"/>
      <c r="ER834" s="288"/>
      <c r="ES834" s="288"/>
      <c r="ET834" s="288"/>
      <c r="EU834" s="288"/>
      <c r="EV834" s="288"/>
      <c r="EW834" s="288"/>
      <c r="EX834" s="288"/>
      <c r="EY834" s="288"/>
      <c r="EZ834" s="288"/>
      <c r="FA834" s="288"/>
      <c r="FB834" s="288"/>
      <c r="FC834" s="288"/>
      <c r="FD834" s="288"/>
    </row>
    <row r="835" spans="1:160" s="287" customFormat="1" x14ac:dyDescent="0.35">
      <c r="A835" s="285"/>
      <c r="B835" s="285"/>
      <c r="C835" s="299"/>
      <c r="D835" s="299"/>
      <c r="E835" s="299"/>
      <c r="F835" s="299"/>
      <c r="G835" s="299"/>
      <c r="EQ835" s="288"/>
      <c r="ER835" s="288"/>
      <c r="ES835" s="288"/>
      <c r="ET835" s="288"/>
      <c r="EU835" s="288"/>
      <c r="EV835" s="288"/>
      <c r="EW835" s="288"/>
      <c r="EX835" s="288"/>
      <c r="EY835" s="288"/>
      <c r="EZ835" s="288"/>
      <c r="FA835" s="288"/>
      <c r="FB835" s="288"/>
      <c r="FC835" s="288"/>
      <c r="FD835" s="288"/>
    </row>
    <row r="836" spans="1:160" s="287" customFormat="1" x14ac:dyDescent="0.35">
      <c r="A836" s="285"/>
      <c r="B836" s="285"/>
      <c r="C836" s="299"/>
      <c r="D836" s="299"/>
      <c r="E836" s="299"/>
      <c r="F836" s="299"/>
      <c r="G836" s="299"/>
      <c r="EQ836" s="288"/>
      <c r="ER836" s="288"/>
      <c r="ES836" s="288"/>
      <c r="ET836" s="288"/>
      <c r="EU836" s="288"/>
      <c r="EV836" s="288"/>
      <c r="EW836" s="288"/>
      <c r="EX836" s="288"/>
      <c r="EY836" s="288"/>
      <c r="EZ836" s="288"/>
      <c r="FA836" s="288"/>
      <c r="FB836" s="288"/>
      <c r="FC836" s="288"/>
      <c r="FD836" s="288"/>
    </row>
    <row r="837" spans="1:160" s="287" customFormat="1" x14ac:dyDescent="0.35">
      <c r="A837" s="285"/>
      <c r="B837" s="285"/>
      <c r="C837" s="299"/>
      <c r="D837" s="299"/>
      <c r="E837" s="299"/>
      <c r="F837" s="299"/>
      <c r="G837" s="299"/>
      <c r="EQ837" s="288"/>
      <c r="ER837" s="288"/>
      <c r="ES837" s="288"/>
      <c r="ET837" s="288"/>
      <c r="EU837" s="288"/>
      <c r="EV837" s="288"/>
      <c r="EW837" s="288"/>
      <c r="EX837" s="288"/>
      <c r="EY837" s="288"/>
      <c r="EZ837" s="288"/>
      <c r="FA837" s="288"/>
      <c r="FB837" s="288"/>
      <c r="FC837" s="288"/>
      <c r="FD837" s="288"/>
    </row>
    <row r="838" spans="1:160" s="287" customFormat="1" x14ac:dyDescent="0.35">
      <c r="A838" s="285"/>
      <c r="B838" s="285"/>
      <c r="C838" s="299"/>
      <c r="D838" s="299"/>
      <c r="E838" s="299"/>
      <c r="F838" s="299"/>
      <c r="G838" s="299"/>
      <c r="EQ838" s="288"/>
      <c r="ER838" s="288"/>
      <c r="ES838" s="288"/>
      <c r="ET838" s="288"/>
      <c r="EU838" s="288"/>
      <c r="EV838" s="288"/>
      <c r="EW838" s="288"/>
      <c r="EX838" s="288"/>
      <c r="EY838" s="288"/>
      <c r="EZ838" s="288"/>
      <c r="FA838" s="288"/>
      <c r="FB838" s="288"/>
      <c r="FC838" s="288"/>
      <c r="FD838" s="288"/>
    </row>
    <row r="839" spans="1:160" s="287" customFormat="1" x14ac:dyDescent="0.35">
      <c r="A839" s="285"/>
      <c r="B839" s="285"/>
      <c r="C839" s="299"/>
      <c r="D839" s="299"/>
      <c r="E839" s="299"/>
      <c r="F839" s="299"/>
      <c r="G839" s="299"/>
      <c r="EQ839" s="288"/>
      <c r="ER839" s="288"/>
      <c r="ES839" s="288"/>
      <c r="ET839" s="288"/>
      <c r="EU839" s="288"/>
      <c r="EV839" s="288"/>
      <c r="EW839" s="288"/>
      <c r="EX839" s="288"/>
      <c r="EY839" s="288"/>
      <c r="EZ839" s="288"/>
      <c r="FA839" s="288"/>
      <c r="FB839" s="288"/>
      <c r="FC839" s="288"/>
      <c r="FD839" s="288"/>
    </row>
    <row r="840" spans="1:160" s="287" customFormat="1" x14ac:dyDescent="0.35">
      <c r="A840" s="285"/>
      <c r="B840" s="285"/>
      <c r="C840" s="299"/>
      <c r="D840" s="299"/>
      <c r="E840" s="299"/>
      <c r="F840" s="299"/>
      <c r="G840" s="299"/>
      <c r="EQ840" s="288"/>
      <c r="ER840" s="288"/>
      <c r="ES840" s="288"/>
      <c r="ET840" s="288"/>
      <c r="EU840" s="288"/>
      <c r="EV840" s="288"/>
      <c r="EW840" s="288"/>
      <c r="EX840" s="288"/>
      <c r="EY840" s="288"/>
      <c r="EZ840" s="288"/>
      <c r="FA840" s="288"/>
      <c r="FB840" s="288"/>
      <c r="FC840" s="288"/>
      <c r="FD840" s="288"/>
    </row>
    <row r="841" spans="1:160" s="287" customFormat="1" x14ac:dyDescent="0.35">
      <c r="A841" s="285"/>
      <c r="B841" s="285"/>
      <c r="C841" s="299"/>
      <c r="D841" s="299"/>
      <c r="E841" s="299"/>
      <c r="F841" s="299"/>
      <c r="G841" s="299"/>
      <c r="EQ841" s="288"/>
      <c r="ER841" s="288"/>
      <c r="ES841" s="288"/>
      <c r="ET841" s="288"/>
      <c r="EU841" s="288"/>
      <c r="EV841" s="288"/>
      <c r="EW841" s="288"/>
      <c r="EX841" s="288"/>
      <c r="EY841" s="288"/>
      <c r="EZ841" s="288"/>
      <c r="FA841" s="288"/>
      <c r="FB841" s="288"/>
      <c r="FC841" s="288"/>
      <c r="FD841" s="288"/>
    </row>
    <row r="842" spans="1:160" s="287" customFormat="1" x14ac:dyDescent="0.35">
      <c r="A842" s="285"/>
      <c r="B842" s="285"/>
      <c r="C842" s="299"/>
      <c r="D842" s="299"/>
      <c r="E842" s="299"/>
      <c r="F842" s="299"/>
      <c r="G842" s="299"/>
      <c r="EQ842" s="288"/>
      <c r="ER842" s="288"/>
      <c r="ES842" s="288"/>
      <c r="ET842" s="288"/>
      <c r="EU842" s="288"/>
      <c r="EV842" s="288"/>
      <c r="EW842" s="288"/>
      <c r="EX842" s="288"/>
      <c r="EY842" s="288"/>
      <c r="EZ842" s="288"/>
      <c r="FA842" s="288"/>
      <c r="FB842" s="288"/>
      <c r="FC842" s="288"/>
      <c r="FD842" s="288"/>
    </row>
    <row r="843" spans="1:160" s="287" customFormat="1" x14ac:dyDescent="0.35">
      <c r="A843" s="285"/>
      <c r="B843" s="285"/>
      <c r="C843" s="299"/>
      <c r="D843" s="299"/>
      <c r="E843" s="299"/>
      <c r="F843" s="299"/>
      <c r="G843" s="299"/>
      <c r="EQ843" s="288"/>
      <c r="ER843" s="288"/>
      <c r="ES843" s="288"/>
      <c r="ET843" s="288"/>
      <c r="EU843" s="288"/>
      <c r="EV843" s="288"/>
      <c r="EW843" s="288"/>
      <c r="EX843" s="288"/>
      <c r="EY843" s="288"/>
      <c r="EZ843" s="288"/>
      <c r="FA843" s="288"/>
      <c r="FB843" s="288"/>
      <c r="FC843" s="288"/>
      <c r="FD843" s="288"/>
    </row>
    <row r="844" spans="1:160" s="287" customFormat="1" x14ac:dyDescent="0.35">
      <c r="A844" s="285"/>
      <c r="B844" s="285"/>
      <c r="C844" s="299"/>
      <c r="D844" s="299"/>
      <c r="E844" s="299"/>
      <c r="F844" s="299"/>
      <c r="G844" s="299"/>
      <c r="EQ844" s="288"/>
      <c r="ER844" s="288"/>
      <c r="ES844" s="288"/>
      <c r="ET844" s="288"/>
      <c r="EU844" s="288"/>
      <c r="EV844" s="288"/>
      <c r="EW844" s="288"/>
      <c r="EX844" s="288"/>
      <c r="EY844" s="288"/>
      <c r="EZ844" s="288"/>
      <c r="FA844" s="288"/>
      <c r="FB844" s="288"/>
      <c r="FC844" s="288"/>
      <c r="FD844" s="288"/>
    </row>
    <row r="845" spans="1:160" s="287" customFormat="1" x14ac:dyDescent="0.35">
      <c r="A845" s="285"/>
      <c r="B845" s="285"/>
      <c r="C845" s="299"/>
      <c r="D845" s="299"/>
      <c r="E845" s="299"/>
      <c r="F845" s="299"/>
      <c r="G845" s="299"/>
      <c r="EQ845" s="288"/>
      <c r="ER845" s="288"/>
      <c r="ES845" s="288"/>
      <c r="ET845" s="288"/>
      <c r="EU845" s="288"/>
      <c r="EV845" s="288"/>
      <c r="EW845" s="288"/>
      <c r="EX845" s="288"/>
      <c r="EY845" s="288"/>
      <c r="EZ845" s="288"/>
      <c r="FA845" s="288"/>
      <c r="FB845" s="288"/>
      <c r="FC845" s="288"/>
      <c r="FD845" s="288"/>
    </row>
    <row r="846" spans="1:160" s="287" customFormat="1" x14ac:dyDescent="0.35">
      <c r="A846" s="285"/>
      <c r="B846" s="285"/>
      <c r="C846" s="299"/>
      <c r="D846" s="299"/>
      <c r="E846" s="299"/>
      <c r="F846" s="299"/>
      <c r="G846" s="299"/>
      <c r="EQ846" s="288"/>
      <c r="ER846" s="288"/>
      <c r="ES846" s="288"/>
      <c r="ET846" s="288"/>
      <c r="EU846" s="288"/>
      <c r="EV846" s="288"/>
      <c r="EW846" s="288"/>
      <c r="EX846" s="288"/>
      <c r="EY846" s="288"/>
      <c r="EZ846" s="288"/>
      <c r="FA846" s="288"/>
      <c r="FB846" s="288"/>
      <c r="FC846" s="288"/>
      <c r="FD846" s="288"/>
    </row>
    <row r="847" spans="1:160" s="287" customFormat="1" x14ac:dyDescent="0.35">
      <c r="A847" s="285"/>
      <c r="B847" s="285"/>
      <c r="C847" s="299"/>
      <c r="D847" s="299"/>
      <c r="E847" s="299"/>
      <c r="F847" s="299"/>
      <c r="G847" s="299"/>
      <c r="EQ847" s="288"/>
      <c r="ER847" s="288"/>
      <c r="ES847" s="288"/>
      <c r="ET847" s="288"/>
      <c r="EU847" s="288"/>
      <c r="EV847" s="288"/>
      <c r="EW847" s="288"/>
      <c r="EX847" s="288"/>
      <c r="EY847" s="288"/>
      <c r="EZ847" s="288"/>
      <c r="FA847" s="288"/>
      <c r="FB847" s="288"/>
      <c r="FC847" s="288"/>
      <c r="FD847" s="288"/>
    </row>
    <row r="848" spans="1:160" s="287" customFormat="1" x14ac:dyDescent="0.35">
      <c r="A848" s="285"/>
      <c r="B848" s="285"/>
      <c r="C848" s="299"/>
      <c r="D848" s="299"/>
      <c r="E848" s="299"/>
      <c r="F848" s="299"/>
      <c r="G848" s="299"/>
      <c r="EQ848" s="288"/>
      <c r="ER848" s="288"/>
      <c r="ES848" s="288"/>
      <c r="ET848" s="288"/>
      <c r="EU848" s="288"/>
      <c r="EV848" s="288"/>
      <c r="EW848" s="288"/>
      <c r="EX848" s="288"/>
      <c r="EY848" s="288"/>
      <c r="EZ848" s="288"/>
      <c r="FA848" s="288"/>
      <c r="FB848" s="288"/>
      <c r="FC848" s="288"/>
      <c r="FD848" s="288"/>
    </row>
    <row r="849" spans="1:160" s="287" customFormat="1" x14ac:dyDescent="0.35">
      <c r="A849" s="285"/>
      <c r="B849" s="285"/>
      <c r="C849" s="299"/>
      <c r="D849" s="299"/>
      <c r="E849" s="299"/>
      <c r="F849" s="299"/>
      <c r="G849" s="299"/>
      <c r="EQ849" s="288"/>
      <c r="ER849" s="288"/>
      <c r="ES849" s="288"/>
      <c r="ET849" s="288"/>
      <c r="EU849" s="288"/>
      <c r="EV849" s="288"/>
      <c r="EW849" s="288"/>
      <c r="EX849" s="288"/>
      <c r="EY849" s="288"/>
      <c r="EZ849" s="288"/>
      <c r="FA849" s="288"/>
      <c r="FB849" s="288"/>
      <c r="FC849" s="288"/>
      <c r="FD849" s="288"/>
    </row>
    <row r="850" spans="1:160" s="287" customFormat="1" x14ac:dyDescent="0.35">
      <c r="A850" s="285"/>
      <c r="B850" s="285"/>
      <c r="C850" s="299"/>
      <c r="D850" s="299"/>
      <c r="E850" s="299"/>
      <c r="F850" s="299"/>
      <c r="G850" s="299"/>
      <c r="EQ850" s="288"/>
      <c r="ER850" s="288"/>
      <c r="ES850" s="288"/>
      <c r="ET850" s="288"/>
      <c r="EU850" s="288"/>
      <c r="EV850" s="288"/>
      <c r="EW850" s="288"/>
      <c r="EX850" s="288"/>
      <c r="EY850" s="288"/>
      <c r="EZ850" s="288"/>
      <c r="FA850" s="288"/>
      <c r="FB850" s="288"/>
      <c r="FC850" s="288"/>
      <c r="FD850" s="288"/>
    </row>
    <row r="851" spans="1:160" s="287" customFormat="1" x14ac:dyDescent="0.35">
      <c r="A851" s="285"/>
      <c r="B851" s="285"/>
      <c r="C851" s="299"/>
      <c r="D851" s="299"/>
      <c r="E851" s="299"/>
      <c r="F851" s="299"/>
      <c r="G851" s="299"/>
      <c r="EQ851" s="288"/>
      <c r="ER851" s="288"/>
      <c r="ES851" s="288"/>
      <c r="ET851" s="288"/>
      <c r="EU851" s="288"/>
      <c r="EV851" s="288"/>
      <c r="EW851" s="288"/>
      <c r="EX851" s="288"/>
      <c r="EY851" s="288"/>
      <c r="EZ851" s="288"/>
      <c r="FA851" s="288"/>
      <c r="FB851" s="288"/>
      <c r="FC851" s="288"/>
      <c r="FD851" s="288"/>
    </row>
    <row r="852" spans="1:160" s="287" customFormat="1" x14ac:dyDescent="0.35">
      <c r="A852" s="285"/>
      <c r="B852" s="285"/>
      <c r="C852" s="299"/>
      <c r="D852" s="299"/>
      <c r="E852" s="299"/>
      <c r="F852" s="299"/>
      <c r="G852" s="299"/>
      <c r="EQ852" s="288"/>
      <c r="ER852" s="288"/>
      <c r="ES852" s="288"/>
      <c r="ET852" s="288"/>
      <c r="EU852" s="288"/>
      <c r="EV852" s="288"/>
      <c r="EW852" s="288"/>
      <c r="EX852" s="288"/>
      <c r="EY852" s="288"/>
      <c r="EZ852" s="288"/>
      <c r="FA852" s="288"/>
      <c r="FB852" s="288"/>
      <c r="FC852" s="288"/>
      <c r="FD852" s="288"/>
    </row>
    <row r="853" spans="1:160" s="287" customFormat="1" x14ac:dyDescent="0.35">
      <c r="A853" s="285"/>
      <c r="B853" s="285"/>
      <c r="C853" s="299"/>
      <c r="D853" s="299"/>
      <c r="E853" s="299"/>
      <c r="F853" s="299"/>
      <c r="G853" s="299"/>
      <c r="EQ853" s="288"/>
      <c r="ER853" s="288"/>
      <c r="ES853" s="288"/>
      <c r="ET853" s="288"/>
      <c r="EU853" s="288"/>
      <c r="EV853" s="288"/>
      <c r="EW853" s="288"/>
      <c r="EX853" s="288"/>
      <c r="EY853" s="288"/>
      <c r="EZ853" s="288"/>
      <c r="FA853" s="288"/>
      <c r="FB853" s="288"/>
      <c r="FC853" s="288"/>
      <c r="FD853" s="288"/>
    </row>
    <row r="854" spans="1:160" s="287" customFormat="1" x14ac:dyDescent="0.35">
      <c r="A854" s="285"/>
      <c r="B854" s="285"/>
      <c r="C854" s="299"/>
      <c r="D854" s="299"/>
      <c r="E854" s="299"/>
      <c r="F854" s="299"/>
      <c r="G854" s="299"/>
      <c r="EQ854" s="288"/>
      <c r="ER854" s="288"/>
      <c r="ES854" s="288"/>
      <c r="ET854" s="288"/>
      <c r="EU854" s="288"/>
      <c r="EV854" s="288"/>
      <c r="EW854" s="288"/>
      <c r="EX854" s="288"/>
      <c r="EY854" s="288"/>
      <c r="EZ854" s="288"/>
      <c r="FA854" s="288"/>
      <c r="FB854" s="288"/>
      <c r="FC854" s="288"/>
      <c r="FD854" s="288"/>
    </row>
    <row r="855" spans="1:160" s="287" customFormat="1" x14ac:dyDescent="0.35">
      <c r="A855" s="285"/>
      <c r="B855" s="285"/>
      <c r="C855" s="299"/>
      <c r="D855" s="299"/>
      <c r="E855" s="299"/>
      <c r="F855" s="299"/>
      <c r="G855" s="299"/>
      <c r="EQ855" s="288"/>
      <c r="ER855" s="288"/>
      <c r="ES855" s="288"/>
      <c r="ET855" s="288"/>
      <c r="EU855" s="288"/>
      <c r="EV855" s="288"/>
      <c r="EW855" s="288"/>
      <c r="EX855" s="288"/>
      <c r="EY855" s="288"/>
      <c r="EZ855" s="288"/>
      <c r="FA855" s="288"/>
      <c r="FB855" s="288"/>
      <c r="FC855" s="288"/>
      <c r="FD855" s="288"/>
    </row>
    <row r="856" spans="1:160" s="287" customFormat="1" x14ac:dyDescent="0.35">
      <c r="A856" s="285"/>
      <c r="B856" s="285"/>
      <c r="C856" s="299"/>
      <c r="D856" s="299"/>
      <c r="E856" s="299"/>
      <c r="F856" s="299"/>
      <c r="G856" s="299"/>
      <c r="EQ856" s="288"/>
      <c r="ER856" s="288"/>
      <c r="ES856" s="288"/>
      <c r="ET856" s="288"/>
      <c r="EU856" s="288"/>
      <c r="EV856" s="288"/>
      <c r="EW856" s="288"/>
      <c r="EX856" s="288"/>
      <c r="EY856" s="288"/>
      <c r="EZ856" s="288"/>
      <c r="FA856" s="288"/>
      <c r="FB856" s="288"/>
      <c r="FC856" s="288"/>
      <c r="FD856" s="288"/>
    </row>
    <row r="857" spans="1:160" s="287" customFormat="1" x14ac:dyDescent="0.35">
      <c r="A857" s="285"/>
      <c r="B857" s="285"/>
      <c r="C857" s="299"/>
      <c r="D857" s="299"/>
      <c r="E857" s="299"/>
      <c r="F857" s="299"/>
      <c r="G857" s="299"/>
      <c r="EQ857" s="288"/>
      <c r="ER857" s="288"/>
      <c r="ES857" s="288"/>
      <c r="ET857" s="288"/>
      <c r="EU857" s="288"/>
      <c r="EV857" s="288"/>
      <c r="EW857" s="288"/>
      <c r="EX857" s="288"/>
      <c r="EY857" s="288"/>
      <c r="EZ857" s="288"/>
      <c r="FA857" s="288"/>
      <c r="FB857" s="288"/>
      <c r="FC857" s="288"/>
      <c r="FD857" s="288"/>
    </row>
    <row r="858" spans="1:160" s="287" customFormat="1" x14ac:dyDescent="0.35">
      <c r="A858" s="285"/>
      <c r="B858" s="285"/>
      <c r="C858" s="299"/>
      <c r="D858" s="299"/>
      <c r="E858" s="299"/>
      <c r="F858" s="299"/>
      <c r="G858" s="299"/>
      <c r="EQ858" s="288"/>
      <c r="ER858" s="288"/>
      <c r="ES858" s="288"/>
      <c r="ET858" s="288"/>
      <c r="EU858" s="288"/>
      <c r="EV858" s="288"/>
      <c r="EW858" s="288"/>
      <c r="EX858" s="288"/>
      <c r="EY858" s="288"/>
      <c r="EZ858" s="288"/>
      <c r="FA858" s="288"/>
      <c r="FB858" s="288"/>
      <c r="FC858" s="288"/>
      <c r="FD858" s="288"/>
    </row>
    <row r="859" spans="1:160" s="287" customFormat="1" x14ac:dyDescent="0.35">
      <c r="A859" s="285"/>
      <c r="B859" s="285"/>
      <c r="C859" s="299"/>
      <c r="D859" s="299"/>
      <c r="E859" s="299"/>
      <c r="F859" s="299"/>
      <c r="G859" s="299"/>
      <c r="EQ859" s="288"/>
      <c r="ER859" s="288"/>
      <c r="ES859" s="288"/>
      <c r="ET859" s="288"/>
      <c r="EU859" s="288"/>
      <c r="EV859" s="288"/>
      <c r="EW859" s="288"/>
      <c r="EX859" s="288"/>
      <c r="EY859" s="288"/>
      <c r="EZ859" s="288"/>
      <c r="FA859" s="288"/>
      <c r="FB859" s="288"/>
      <c r="FC859" s="288"/>
      <c r="FD859" s="288"/>
    </row>
    <row r="860" spans="1:160" s="287" customFormat="1" x14ac:dyDescent="0.35">
      <c r="A860" s="285"/>
      <c r="B860" s="285"/>
      <c r="C860" s="299"/>
      <c r="D860" s="299"/>
      <c r="E860" s="299"/>
      <c r="F860" s="299"/>
      <c r="G860" s="299"/>
      <c r="EQ860" s="288"/>
      <c r="ER860" s="288"/>
      <c r="ES860" s="288"/>
      <c r="ET860" s="288"/>
      <c r="EU860" s="288"/>
      <c r="EV860" s="288"/>
      <c r="EW860" s="288"/>
      <c r="EX860" s="288"/>
      <c r="EY860" s="288"/>
      <c r="EZ860" s="288"/>
      <c r="FA860" s="288"/>
      <c r="FB860" s="288"/>
      <c r="FC860" s="288"/>
      <c r="FD860" s="288"/>
    </row>
    <row r="861" spans="1:160" s="287" customFormat="1" x14ac:dyDescent="0.35">
      <c r="A861" s="285"/>
      <c r="B861" s="285"/>
      <c r="C861" s="299"/>
      <c r="D861" s="299"/>
      <c r="E861" s="299"/>
      <c r="F861" s="299"/>
      <c r="G861" s="299"/>
      <c r="EQ861" s="288"/>
      <c r="ER861" s="288"/>
      <c r="ES861" s="288"/>
      <c r="ET861" s="288"/>
      <c r="EU861" s="288"/>
      <c r="EV861" s="288"/>
      <c r="EW861" s="288"/>
      <c r="EX861" s="288"/>
      <c r="EY861" s="288"/>
      <c r="EZ861" s="288"/>
      <c r="FA861" s="288"/>
      <c r="FB861" s="288"/>
      <c r="FC861" s="288"/>
      <c r="FD861" s="288"/>
    </row>
    <row r="862" spans="1:160" s="287" customFormat="1" x14ac:dyDescent="0.35">
      <c r="A862" s="285"/>
      <c r="B862" s="285"/>
      <c r="C862" s="299"/>
      <c r="D862" s="299"/>
      <c r="E862" s="299"/>
      <c r="F862" s="299"/>
      <c r="G862" s="299"/>
      <c r="EQ862" s="288"/>
      <c r="ER862" s="288"/>
      <c r="ES862" s="288"/>
      <c r="ET862" s="288"/>
      <c r="EU862" s="288"/>
      <c r="EV862" s="288"/>
      <c r="EW862" s="288"/>
      <c r="EX862" s="288"/>
      <c r="EY862" s="288"/>
      <c r="EZ862" s="288"/>
      <c r="FA862" s="288"/>
      <c r="FB862" s="288"/>
      <c r="FC862" s="288"/>
      <c r="FD862" s="288"/>
    </row>
    <row r="863" spans="1:160" s="287" customFormat="1" x14ac:dyDescent="0.35">
      <c r="A863" s="285"/>
      <c r="B863" s="285"/>
      <c r="C863" s="299"/>
      <c r="D863" s="299"/>
      <c r="E863" s="299"/>
      <c r="F863" s="299"/>
      <c r="G863" s="299"/>
      <c r="EQ863" s="288"/>
      <c r="ER863" s="288"/>
      <c r="ES863" s="288"/>
      <c r="ET863" s="288"/>
      <c r="EU863" s="288"/>
      <c r="EV863" s="288"/>
      <c r="EW863" s="288"/>
      <c r="EX863" s="288"/>
      <c r="EY863" s="288"/>
      <c r="EZ863" s="288"/>
      <c r="FA863" s="288"/>
      <c r="FB863" s="288"/>
      <c r="FC863" s="288"/>
      <c r="FD863" s="288"/>
    </row>
    <row r="864" spans="1:160" s="287" customFormat="1" x14ac:dyDescent="0.35">
      <c r="A864" s="285"/>
      <c r="B864" s="285"/>
      <c r="C864" s="299"/>
      <c r="D864" s="299"/>
      <c r="E864" s="299"/>
      <c r="F864" s="299"/>
      <c r="G864" s="299"/>
      <c r="EQ864" s="288"/>
      <c r="ER864" s="288"/>
      <c r="ES864" s="288"/>
      <c r="ET864" s="288"/>
      <c r="EU864" s="288"/>
      <c r="EV864" s="288"/>
      <c r="EW864" s="288"/>
      <c r="EX864" s="288"/>
      <c r="EY864" s="288"/>
      <c r="EZ864" s="288"/>
      <c r="FA864" s="288"/>
      <c r="FB864" s="288"/>
      <c r="FC864" s="288"/>
      <c r="FD864" s="288"/>
    </row>
    <row r="865" spans="1:160" s="287" customFormat="1" x14ac:dyDescent="0.35">
      <c r="A865" s="285"/>
      <c r="B865" s="285"/>
      <c r="C865" s="299"/>
      <c r="D865" s="299"/>
      <c r="E865" s="299"/>
      <c r="F865" s="299"/>
      <c r="G865" s="299"/>
      <c r="EQ865" s="288"/>
      <c r="ER865" s="288"/>
      <c r="ES865" s="288"/>
      <c r="ET865" s="288"/>
      <c r="EU865" s="288"/>
      <c r="EV865" s="288"/>
      <c r="EW865" s="288"/>
      <c r="EX865" s="288"/>
      <c r="EY865" s="288"/>
      <c r="EZ865" s="288"/>
      <c r="FA865" s="288"/>
      <c r="FB865" s="288"/>
      <c r="FC865" s="288"/>
      <c r="FD865" s="288"/>
    </row>
    <row r="866" spans="1:160" s="287" customFormat="1" x14ac:dyDescent="0.35">
      <c r="A866" s="285"/>
      <c r="B866" s="285"/>
      <c r="C866" s="299"/>
      <c r="D866" s="299"/>
      <c r="E866" s="299"/>
      <c r="F866" s="299"/>
      <c r="G866" s="299"/>
      <c r="EQ866" s="288"/>
      <c r="ER866" s="288"/>
      <c r="ES866" s="288"/>
      <c r="ET866" s="288"/>
      <c r="EU866" s="288"/>
      <c r="EV866" s="288"/>
      <c r="EW866" s="288"/>
      <c r="EX866" s="288"/>
      <c r="EY866" s="288"/>
      <c r="EZ866" s="288"/>
      <c r="FA866" s="288"/>
      <c r="FB866" s="288"/>
      <c r="FC866" s="288"/>
      <c r="FD866" s="288"/>
    </row>
    <row r="867" spans="1:160" s="287" customFormat="1" x14ac:dyDescent="0.35">
      <c r="A867" s="285"/>
      <c r="B867" s="285"/>
      <c r="C867" s="299"/>
      <c r="D867" s="299"/>
      <c r="E867" s="299"/>
      <c r="F867" s="299"/>
      <c r="G867" s="299"/>
      <c r="EQ867" s="288"/>
      <c r="ER867" s="288"/>
      <c r="ES867" s="288"/>
      <c r="ET867" s="288"/>
      <c r="EU867" s="288"/>
      <c r="EV867" s="288"/>
      <c r="EW867" s="288"/>
      <c r="EX867" s="288"/>
      <c r="EY867" s="288"/>
      <c r="EZ867" s="288"/>
      <c r="FA867" s="288"/>
      <c r="FB867" s="288"/>
      <c r="FC867" s="288"/>
      <c r="FD867" s="288"/>
    </row>
    <row r="868" spans="1:160" s="287" customFormat="1" x14ac:dyDescent="0.35">
      <c r="A868" s="285"/>
      <c r="B868" s="285"/>
      <c r="C868" s="299"/>
      <c r="D868" s="299"/>
      <c r="E868" s="299"/>
      <c r="F868" s="299"/>
      <c r="G868" s="299"/>
      <c r="EQ868" s="288"/>
      <c r="ER868" s="288"/>
      <c r="ES868" s="288"/>
      <c r="ET868" s="288"/>
      <c r="EU868" s="288"/>
      <c r="EV868" s="288"/>
      <c r="EW868" s="288"/>
      <c r="EX868" s="288"/>
      <c r="EY868" s="288"/>
      <c r="EZ868" s="288"/>
      <c r="FA868" s="288"/>
      <c r="FB868" s="288"/>
      <c r="FC868" s="288"/>
      <c r="FD868" s="288"/>
    </row>
    <row r="869" spans="1:160" s="287" customFormat="1" x14ac:dyDescent="0.35">
      <c r="A869" s="285"/>
      <c r="B869" s="285"/>
      <c r="C869" s="299"/>
      <c r="D869" s="299"/>
      <c r="E869" s="299"/>
      <c r="F869" s="299"/>
      <c r="G869" s="299"/>
      <c r="EQ869" s="288"/>
      <c r="ER869" s="288"/>
      <c r="ES869" s="288"/>
      <c r="ET869" s="288"/>
      <c r="EU869" s="288"/>
      <c r="EV869" s="288"/>
      <c r="EW869" s="288"/>
      <c r="EX869" s="288"/>
      <c r="EY869" s="288"/>
      <c r="EZ869" s="288"/>
      <c r="FA869" s="288"/>
      <c r="FB869" s="288"/>
      <c r="FC869" s="288"/>
      <c r="FD869" s="288"/>
    </row>
    <row r="870" spans="1:160" s="287" customFormat="1" x14ac:dyDescent="0.35">
      <c r="A870" s="285"/>
      <c r="B870" s="285"/>
      <c r="C870" s="299"/>
      <c r="D870" s="299"/>
      <c r="E870" s="299"/>
      <c r="F870" s="299"/>
      <c r="G870" s="299"/>
      <c r="EQ870" s="288"/>
      <c r="ER870" s="288"/>
      <c r="ES870" s="288"/>
      <c r="ET870" s="288"/>
      <c r="EU870" s="288"/>
      <c r="EV870" s="288"/>
      <c r="EW870" s="288"/>
      <c r="EX870" s="288"/>
      <c r="EY870" s="288"/>
      <c r="EZ870" s="288"/>
      <c r="FA870" s="288"/>
      <c r="FB870" s="288"/>
      <c r="FC870" s="288"/>
      <c r="FD870" s="288"/>
    </row>
    <row r="871" spans="1:160" s="287" customFormat="1" x14ac:dyDescent="0.35">
      <c r="A871" s="285"/>
      <c r="B871" s="285"/>
      <c r="C871" s="299"/>
      <c r="D871" s="299"/>
      <c r="E871" s="299"/>
      <c r="F871" s="299"/>
      <c r="G871" s="299"/>
      <c r="EQ871" s="288"/>
      <c r="ER871" s="288"/>
      <c r="ES871" s="288"/>
      <c r="ET871" s="288"/>
      <c r="EU871" s="288"/>
      <c r="EV871" s="288"/>
      <c r="EW871" s="288"/>
      <c r="EX871" s="288"/>
      <c r="EY871" s="288"/>
      <c r="EZ871" s="288"/>
      <c r="FA871" s="288"/>
      <c r="FB871" s="288"/>
      <c r="FC871" s="288"/>
      <c r="FD871" s="288"/>
    </row>
    <row r="872" spans="1:160" s="287" customFormat="1" x14ac:dyDescent="0.35">
      <c r="A872" s="285"/>
      <c r="B872" s="285"/>
      <c r="C872" s="299"/>
      <c r="D872" s="299"/>
      <c r="E872" s="299"/>
      <c r="F872" s="299"/>
      <c r="G872" s="299"/>
      <c r="EQ872" s="288"/>
      <c r="ER872" s="288"/>
      <c r="ES872" s="288"/>
      <c r="ET872" s="288"/>
      <c r="EU872" s="288"/>
      <c r="EV872" s="288"/>
      <c r="EW872" s="288"/>
      <c r="EX872" s="288"/>
      <c r="EY872" s="288"/>
      <c r="EZ872" s="288"/>
      <c r="FA872" s="288"/>
      <c r="FB872" s="288"/>
      <c r="FC872" s="288"/>
      <c r="FD872" s="288"/>
    </row>
    <row r="873" spans="1:160" s="287" customFormat="1" x14ac:dyDescent="0.35">
      <c r="A873" s="285"/>
      <c r="B873" s="285"/>
      <c r="C873" s="299"/>
      <c r="D873" s="299"/>
      <c r="E873" s="299"/>
      <c r="F873" s="299"/>
      <c r="G873" s="299"/>
      <c r="EQ873" s="288"/>
      <c r="ER873" s="288"/>
      <c r="ES873" s="288"/>
      <c r="ET873" s="288"/>
      <c r="EU873" s="288"/>
      <c r="EV873" s="288"/>
      <c r="EW873" s="288"/>
      <c r="EX873" s="288"/>
      <c r="EY873" s="288"/>
      <c r="EZ873" s="288"/>
      <c r="FA873" s="288"/>
      <c r="FB873" s="288"/>
      <c r="FC873" s="288"/>
      <c r="FD873" s="288"/>
    </row>
    <row r="874" spans="1:160" s="287" customFormat="1" x14ac:dyDescent="0.35">
      <c r="A874" s="285"/>
      <c r="B874" s="285"/>
      <c r="C874" s="299"/>
      <c r="D874" s="299"/>
      <c r="E874" s="299"/>
      <c r="F874" s="299"/>
      <c r="G874" s="299"/>
      <c r="EQ874" s="288"/>
      <c r="ER874" s="288"/>
      <c r="ES874" s="288"/>
      <c r="ET874" s="288"/>
      <c r="EU874" s="288"/>
      <c r="EV874" s="288"/>
      <c r="EW874" s="288"/>
      <c r="EX874" s="288"/>
      <c r="EY874" s="288"/>
      <c r="EZ874" s="288"/>
      <c r="FA874" s="288"/>
      <c r="FB874" s="288"/>
      <c r="FC874" s="288"/>
      <c r="FD874" s="288"/>
    </row>
    <row r="875" spans="1:160" s="287" customFormat="1" x14ac:dyDescent="0.35">
      <c r="A875" s="285"/>
      <c r="B875" s="285"/>
      <c r="C875" s="299"/>
      <c r="D875" s="299"/>
      <c r="E875" s="299"/>
      <c r="F875" s="299"/>
      <c r="G875" s="299"/>
      <c r="EQ875" s="288"/>
      <c r="ER875" s="288"/>
      <c r="ES875" s="288"/>
      <c r="ET875" s="288"/>
      <c r="EU875" s="288"/>
      <c r="EV875" s="288"/>
      <c r="EW875" s="288"/>
      <c r="EX875" s="288"/>
      <c r="EY875" s="288"/>
      <c r="EZ875" s="288"/>
      <c r="FA875" s="288"/>
      <c r="FB875" s="288"/>
      <c r="FC875" s="288"/>
      <c r="FD875" s="288"/>
    </row>
    <row r="876" spans="1:160" s="287" customFormat="1" x14ac:dyDescent="0.35">
      <c r="A876" s="285"/>
      <c r="B876" s="285"/>
      <c r="C876" s="299"/>
      <c r="D876" s="299"/>
      <c r="E876" s="299"/>
      <c r="F876" s="299"/>
      <c r="G876" s="299"/>
      <c r="EQ876" s="288"/>
      <c r="ER876" s="288"/>
      <c r="ES876" s="288"/>
      <c r="ET876" s="288"/>
      <c r="EU876" s="288"/>
      <c r="EV876" s="288"/>
      <c r="EW876" s="288"/>
      <c r="EX876" s="288"/>
      <c r="EY876" s="288"/>
      <c r="EZ876" s="288"/>
      <c r="FA876" s="288"/>
      <c r="FB876" s="288"/>
      <c r="FC876" s="288"/>
      <c r="FD876" s="288"/>
    </row>
    <row r="877" spans="1:160" s="287" customFormat="1" x14ac:dyDescent="0.35">
      <c r="A877" s="285"/>
      <c r="B877" s="285"/>
      <c r="C877" s="299"/>
      <c r="D877" s="299"/>
      <c r="E877" s="299"/>
      <c r="F877" s="299"/>
      <c r="G877" s="299"/>
      <c r="EQ877" s="288"/>
      <c r="ER877" s="288"/>
      <c r="ES877" s="288"/>
      <c r="ET877" s="288"/>
      <c r="EU877" s="288"/>
      <c r="EV877" s="288"/>
      <c r="EW877" s="288"/>
      <c r="EX877" s="288"/>
      <c r="EY877" s="288"/>
      <c r="EZ877" s="288"/>
      <c r="FA877" s="288"/>
      <c r="FB877" s="288"/>
      <c r="FC877" s="288"/>
      <c r="FD877" s="288"/>
    </row>
    <row r="878" spans="1:160" s="287" customFormat="1" x14ac:dyDescent="0.35">
      <c r="A878" s="285"/>
      <c r="B878" s="285"/>
      <c r="C878" s="299"/>
      <c r="D878" s="299"/>
      <c r="E878" s="299"/>
      <c r="F878" s="299"/>
      <c r="G878" s="299"/>
      <c r="EQ878" s="288"/>
      <c r="ER878" s="288"/>
      <c r="ES878" s="288"/>
      <c r="ET878" s="288"/>
      <c r="EU878" s="288"/>
      <c r="EV878" s="288"/>
      <c r="EW878" s="288"/>
      <c r="EX878" s="288"/>
      <c r="EY878" s="288"/>
      <c r="EZ878" s="288"/>
      <c r="FA878" s="288"/>
      <c r="FB878" s="288"/>
      <c r="FC878" s="288"/>
      <c r="FD878" s="288"/>
    </row>
    <row r="879" spans="1:160" s="287" customFormat="1" x14ac:dyDescent="0.35">
      <c r="A879" s="285"/>
      <c r="B879" s="285"/>
      <c r="C879" s="299"/>
      <c r="D879" s="299"/>
      <c r="E879" s="299"/>
      <c r="F879" s="299"/>
      <c r="G879" s="299"/>
      <c r="EQ879" s="288"/>
      <c r="ER879" s="288"/>
      <c r="ES879" s="288"/>
      <c r="ET879" s="288"/>
      <c r="EU879" s="288"/>
      <c r="EV879" s="288"/>
      <c r="EW879" s="288"/>
      <c r="EX879" s="288"/>
      <c r="EY879" s="288"/>
      <c r="EZ879" s="288"/>
      <c r="FA879" s="288"/>
      <c r="FB879" s="288"/>
      <c r="FC879" s="288"/>
      <c r="FD879" s="288"/>
    </row>
    <row r="880" spans="1:160" s="287" customFormat="1" x14ac:dyDescent="0.35">
      <c r="A880" s="285"/>
      <c r="B880" s="285"/>
      <c r="C880" s="299"/>
      <c r="D880" s="299"/>
      <c r="E880" s="299"/>
      <c r="F880" s="299"/>
      <c r="G880" s="299"/>
      <c r="EQ880" s="288"/>
      <c r="ER880" s="288"/>
      <c r="ES880" s="288"/>
      <c r="ET880" s="288"/>
      <c r="EU880" s="288"/>
      <c r="EV880" s="288"/>
      <c r="EW880" s="288"/>
      <c r="EX880" s="288"/>
      <c r="EY880" s="288"/>
      <c r="EZ880" s="288"/>
      <c r="FA880" s="288"/>
      <c r="FB880" s="288"/>
      <c r="FC880" s="288"/>
      <c r="FD880" s="288"/>
    </row>
    <row r="881" spans="1:160" s="287" customFormat="1" x14ac:dyDescent="0.35">
      <c r="A881" s="285"/>
      <c r="B881" s="285"/>
      <c r="C881" s="299"/>
      <c r="D881" s="299"/>
      <c r="E881" s="299"/>
      <c r="F881" s="299"/>
      <c r="G881" s="299"/>
      <c r="EQ881" s="288"/>
      <c r="ER881" s="288"/>
      <c r="ES881" s="288"/>
      <c r="ET881" s="288"/>
      <c r="EU881" s="288"/>
      <c r="EV881" s="288"/>
      <c r="EW881" s="288"/>
      <c r="EX881" s="288"/>
      <c r="EY881" s="288"/>
      <c r="EZ881" s="288"/>
      <c r="FA881" s="288"/>
      <c r="FB881" s="288"/>
      <c r="FC881" s="288"/>
      <c r="FD881" s="288"/>
    </row>
    <row r="882" spans="1:160" s="287" customFormat="1" x14ac:dyDescent="0.35">
      <c r="A882" s="285"/>
      <c r="B882" s="285"/>
      <c r="C882" s="299"/>
      <c r="D882" s="299"/>
      <c r="E882" s="299"/>
      <c r="F882" s="299"/>
      <c r="G882" s="299"/>
      <c r="EQ882" s="288"/>
      <c r="ER882" s="288"/>
      <c r="ES882" s="288"/>
      <c r="ET882" s="288"/>
      <c r="EU882" s="288"/>
      <c r="EV882" s="288"/>
      <c r="EW882" s="288"/>
      <c r="EX882" s="288"/>
      <c r="EY882" s="288"/>
      <c r="EZ882" s="288"/>
      <c r="FA882" s="288"/>
      <c r="FB882" s="288"/>
      <c r="FC882" s="288"/>
      <c r="FD882" s="288"/>
    </row>
    <row r="883" spans="1:160" s="287" customFormat="1" x14ac:dyDescent="0.35">
      <c r="A883" s="285"/>
      <c r="B883" s="285"/>
      <c r="C883" s="299"/>
      <c r="D883" s="299"/>
      <c r="E883" s="299"/>
      <c r="F883" s="299"/>
      <c r="G883" s="299"/>
      <c r="EQ883" s="288"/>
      <c r="ER883" s="288"/>
      <c r="ES883" s="288"/>
      <c r="ET883" s="288"/>
      <c r="EU883" s="288"/>
      <c r="EV883" s="288"/>
      <c r="EW883" s="288"/>
      <c r="EX883" s="288"/>
      <c r="EY883" s="288"/>
      <c r="EZ883" s="288"/>
      <c r="FA883" s="288"/>
      <c r="FB883" s="288"/>
      <c r="FC883" s="288"/>
      <c r="FD883" s="288"/>
    </row>
    <row r="884" spans="1:160" s="287" customFormat="1" x14ac:dyDescent="0.35">
      <c r="A884" s="285"/>
      <c r="B884" s="285"/>
      <c r="C884" s="299"/>
      <c r="D884" s="299"/>
      <c r="E884" s="299"/>
      <c r="F884" s="299"/>
      <c r="G884" s="299"/>
      <c r="EQ884" s="288"/>
      <c r="ER884" s="288"/>
      <c r="ES884" s="288"/>
      <c r="ET884" s="288"/>
      <c r="EU884" s="288"/>
      <c r="EV884" s="288"/>
      <c r="EW884" s="288"/>
      <c r="EX884" s="288"/>
      <c r="EY884" s="288"/>
      <c r="EZ884" s="288"/>
      <c r="FA884" s="288"/>
      <c r="FB884" s="288"/>
      <c r="FC884" s="288"/>
      <c r="FD884" s="288"/>
    </row>
    <row r="885" spans="1:160" s="287" customFormat="1" x14ac:dyDescent="0.35">
      <c r="A885" s="285"/>
      <c r="B885" s="285"/>
      <c r="C885" s="299"/>
      <c r="D885" s="299"/>
      <c r="E885" s="299"/>
      <c r="F885" s="299"/>
      <c r="G885" s="299"/>
      <c r="EQ885" s="288"/>
      <c r="ER885" s="288"/>
      <c r="ES885" s="288"/>
      <c r="ET885" s="288"/>
      <c r="EU885" s="288"/>
      <c r="EV885" s="288"/>
      <c r="EW885" s="288"/>
      <c r="EX885" s="288"/>
      <c r="EY885" s="288"/>
      <c r="EZ885" s="288"/>
      <c r="FA885" s="288"/>
      <c r="FB885" s="288"/>
      <c r="FC885" s="288"/>
      <c r="FD885" s="288"/>
    </row>
    <row r="886" spans="1:160" s="287" customFormat="1" x14ac:dyDescent="0.35">
      <c r="A886" s="285"/>
      <c r="B886" s="285"/>
      <c r="C886" s="299"/>
      <c r="D886" s="299"/>
      <c r="E886" s="299"/>
      <c r="F886" s="299"/>
      <c r="G886" s="299"/>
      <c r="EQ886" s="288"/>
      <c r="ER886" s="288"/>
      <c r="ES886" s="288"/>
      <c r="ET886" s="288"/>
      <c r="EU886" s="288"/>
      <c r="EV886" s="288"/>
      <c r="EW886" s="288"/>
      <c r="EX886" s="288"/>
      <c r="EY886" s="288"/>
      <c r="EZ886" s="288"/>
      <c r="FA886" s="288"/>
      <c r="FB886" s="288"/>
      <c r="FC886" s="288"/>
      <c r="FD886" s="288"/>
    </row>
    <row r="887" spans="1:160" s="287" customFormat="1" x14ac:dyDescent="0.35">
      <c r="A887" s="285"/>
      <c r="B887" s="285"/>
      <c r="C887" s="299"/>
      <c r="D887" s="299"/>
      <c r="E887" s="299"/>
      <c r="F887" s="299"/>
      <c r="G887" s="299"/>
      <c r="EQ887" s="288"/>
      <c r="ER887" s="288"/>
      <c r="ES887" s="288"/>
      <c r="ET887" s="288"/>
      <c r="EU887" s="288"/>
      <c r="EV887" s="288"/>
      <c r="EW887" s="288"/>
      <c r="EX887" s="288"/>
      <c r="EY887" s="288"/>
      <c r="EZ887" s="288"/>
      <c r="FA887" s="288"/>
      <c r="FB887" s="288"/>
      <c r="FC887" s="288"/>
      <c r="FD887" s="288"/>
    </row>
    <row r="888" spans="1:160" s="287" customFormat="1" x14ac:dyDescent="0.35">
      <c r="A888" s="285"/>
      <c r="B888" s="285"/>
      <c r="C888" s="299"/>
      <c r="D888" s="299"/>
      <c r="E888" s="299"/>
      <c r="F888" s="299"/>
      <c r="G888" s="299"/>
      <c r="EQ888" s="288"/>
      <c r="ER888" s="288"/>
      <c r="ES888" s="288"/>
      <c r="ET888" s="288"/>
      <c r="EU888" s="288"/>
      <c r="EV888" s="288"/>
      <c r="EW888" s="288"/>
      <c r="EX888" s="288"/>
      <c r="EY888" s="288"/>
      <c r="EZ888" s="288"/>
      <c r="FA888" s="288"/>
      <c r="FB888" s="288"/>
      <c r="FC888" s="288"/>
      <c r="FD888" s="288"/>
    </row>
    <row r="889" spans="1:160" s="287" customFormat="1" x14ac:dyDescent="0.35">
      <c r="A889" s="285"/>
      <c r="B889" s="285"/>
      <c r="C889" s="299"/>
      <c r="D889" s="299"/>
      <c r="E889" s="299"/>
      <c r="F889" s="299"/>
      <c r="G889" s="299"/>
      <c r="EQ889" s="288"/>
      <c r="ER889" s="288"/>
      <c r="ES889" s="288"/>
      <c r="ET889" s="288"/>
      <c r="EU889" s="288"/>
      <c r="EV889" s="288"/>
      <c r="EW889" s="288"/>
      <c r="EX889" s="288"/>
      <c r="EY889" s="288"/>
      <c r="EZ889" s="288"/>
      <c r="FA889" s="288"/>
      <c r="FB889" s="288"/>
      <c r="FC889" s="288"/>
      <c r="FD889" s="288"/>
    </row>
    <row r="890" spans="1:160" s="287" customFormat="1" x14ac:dyDescent="0.35">
      <c r="A890" s="285"/>
      <c r="B890" s="285"/>
      <c r="C890" s="299"/>
      <c r="D890" s="299"/>
      <c r="E890" s="299"/>
      <c r="F890" s="299"/>
      <c r="G890" s="299"/>
      <c r="EQ890" s="288"/>
      <c r="ER890" s="288"/>
      <c r="ES890" s="288"/>
      <c r="ET890" s="288"/>
      <c r="EU890" s="288"/>
      <c r="EV890" s="288"/>
      <c r="EW890" s="288"/>
      <c r="EX890" s="288"/>
      <c r="EY890" s="288"/>
      <c r="EZ890" s="288"/>
      <c r="FA890" s="288"/>
      <c r="FB890" s="288"/>
      <c r="FC890" s="288"/>
      <c r="FD890" s="288"/>
    </row>
    <row r="891" spans="1:160" s="287" customFormat="1" x14ac:dyDescent="0.35">
      <c r="A891" s="285"/>
      <c r="B891" s="285"/>
      <c r="C891" s="299"/>
      <c r="D891" s="299"/>
      <c r="E891" s="299"/>
      <c r="F891" s="299"/>
      <c r="G891" s="299"/>
      <c r="EQ891" s="288"/>
      <c r="ER891" s="288"/>
      <c r="ES891" s="288"/>
      <c r="ET891" s="288"/>
      <c r="EU891" s="288"/>
      <c r="EV891" s="288"/>
      <c r="EW891" s="288"/>
      <c r="EX891" s="288"/>
      <c r="EY891" s="288"/>
      <c r="EZ891" s="288"/>
      <c r="FA891" s="288"/>
      <c r="FB891" s="288"/>
      <c r="FC891" s="288"/>
      <c r="FD891" s="288"/>
    </row>
    <row r="892" spans="1:160" s="287" customFormat="1" x14ac:dyDescent="0.35">
      <c r="A892" s="285"/>
      <c r="B892" s="285"/>
      <c r="C892" s="299"/>
      <c r="D892" s="299"/>
      <c r="E892" s="299"/>
      <c r="F892" s="299"/>
      <c r="G892" s="299"/>
      <c r="EQ892" s="288"/>
      <c r="ER892" s="288"/>
      <c r="ES892" s="288"/>
      <c r="ET892" s="288"/>
      <c r="EU892" s="288"/>
      <c r="EV892" s="288"/>
      <c r="EW892" s="288"/>
      <c r="EX892" s="288"/>
      <c r="EY892" s="288"/>
      <c r="EZ892" s="288"/>
      <c r="FA892" s="288"/>
      <c r="FB892" s="288"/>
      <c r="FC892" s="288"/>
      <c r="FD892" s="288"/>
    </row>
    <row r="893" spans="1:160" s="287" customFormat="1" x14ac:dyDescent="0.35">
      <c r="A893" s="285"/>
      <c r="B893" s="285"/>
      <c r="C893" s="299"/>
      <c r="D893" s="299"/>
      <c r="E893" s="299"/>
      <c r="F893" s="299"/>
      <c r="G893" s="299"/>
      <c r="EQ893" s="288"/>
      <c r="ER893" s="288"/>
      <c r="ES893" s="288"/>
      <c r="ET893" s="288"/>
      <c r="EU893" s="288"/>
      <c r="EV893" s="288"/>
      <c r="EW893" s="288"/>
      <c r="EX893" s="288"/>
      <c r="EY893" s="288"/>
      <c r="EZ893" s="288"/>
      <c r="FA893" s="288"/>
      <c r="FB893" s="288"/>
      <c r="FC893" s="288"/>
      <c r="FD893" s="288"/>
    </row>
    <row r="894" spans="1:160" s="287" customFormat="1" x14ac:dyDescent="0.35">
      <c r="A894" s="285"/>
      <c r="B894" s="285"/>
      <c r="C894" s="299"/>
      <c r="D894" s="299"/>
      <c r="E894" s="299"/>
      <c r="F894" s="299"/>
      <c r="G894" s="299"/>
      <c r="EQ894" s="288"/>
      <c r="ER894" s="288"/>
      <c r="ES894" s="288"/>
      <c r="ET894" s="288"/>
      <c r="EU894" s="288"/>
      <c r="EV894" s="288"/>
      <c r="EW894" s="288"/>
      <c r="EX894" s="288"/>
      <c r="EY894" s="288"/>
      <c r="EZ894" s="288"/>
      <c r="FA894" s="288"/>
      <c r="FB894" s="288"/>
      <c r="FC894" s="288"/>
      <c r="FD894" s="288"/>
    </row>
    <row r="895" spans="1:160" s="287" customFormat="1" x14ac:dyDescent="0.35">
      <c r="A895" s="285"/>
      <c r="B895" s="285"/>
      <c r="C895" s="299"/>
      <c r="D895" s="299"/>
      <c r="E895" s="299"/>
      <c r="F895" s="299"/>
      <c r="G895" s="299"/>
      <c r="EQ895" s="288"/>
      <c r="ER895" s="288"/>
      <c r="ES895" s="288"/>
      <c r="ET895" s="288"/>
      <c r="EU895" s="288"/>
      <c r="EV895" s="288"/>
      <c r="EW895" s="288"/>
      <c r="EX895" s="288"/>
      <c r="EY895" s="288"/>
      <c r="EZ895" s="288"/>
      <c r="FA895" s="288"/>
      <c r="FB895" s="288"/>
      <c r="FC895" s="288"/>
      <c r="FD895" s="288"/>
    </row>
    <row r="896" spans="1:160" s="287" customFormat="1" x14ac:dyDescent="0.35">
      <c r="A896" s="285"/>
      <c r="B896" s="285"/>
      <c r="C896" s="299"/>
      <c r="D896" s="299"/>
      <c r="E896" s="299"/>
      <c r="F896" s="299"/>
      <c r="G896" s="299"/>
      <c r="EQ896" s="288"/>
      <c r="ER896" s="288"/>
      <c r="ES896" s="288"/>
      <c r="ET896" s="288"/>
      <c r="EU896" s="288"/>
      <c r="EV896" s="288"/>
      <c r="EW896" s="288"/>
      <c r="EX896" s="288"/>
      <c r="EY896" s="288"/>
      <c r="EZ896" s="288"/>
      <c r="FA896" s="288"/>
      <c r="FB896" s="288"/>
      <c r="FC896" s="288"/>
      <c r="FD896" s="288"/>
    </row>
    <row r="897" spans="1:160" s="287" customFormat="1" x14ac:dyDescent="0.35">
      <c r="A897" s="285"/>
      <c r="B897" s="285"/>
      <c r="C897" s="299"/>
      <c r="D897" s="299"/>
      <c r="E897" s="299"/>
      <c r="F897" s="299"/>
      <c r="G897" s="299"/>
      <c r="EQ897" s="288"/>
      <c r="ER897" s="288"/>
      <c r="ES897" s="288"/>
      <c r="ET897" s="288"/>
      <c r="EU897" s="288"/>
      <c r="EV897" s="288"/>
      <c r="EW897" s="288"/>
      <c r="EX897" s="288"/>
      <c r="EY897" s="288"/>
      <c r="EZ897" s="288"/>
      <c r="FA897" s="288"/>
      <c r="FB897" s="288"/>
      <c r="FC897" s="288"/>
      <c r="FD897" s="288"/>
    </row>
    <row r="898" spans="1:160" s="287" customFormat="1" x14ac:dyDescent="0.35">
      <c r="A898" s="285"/>
      <c r="B898" s="285"/>
      <c r="C898" s="299"/>
      <c r="D898" s="299"/>
      <c r="E898" s="299"/>
      <c r="F898" s="299"/>
      <c r="G898" s="299"/>
      <c r="EQ898" s="288"/>
      <c r="ER898" s="288"/>
      <c r="ES898" s="288"/>
      <c r="ET898" s="288"/>
      <c r="EU898" s="288"/>
      <c r="EV898" s="288"/>
      <c r="EW898" s="288"/>
      <c r="EX898" s="288"/>
      <c r="EY898" s="288"/>
      <c r="EZ898" s="288"/>
      <c r="FA898" s="288"/>
      <c r="FB898" s="288"/>
      <c r="FC898" s="288"/>
      <c r="FD898" s="288"/>
    </row>
    <row r="899" spans="1:160" s="287" customFormat="1" x14ac:dyDescent="0.35">
      <c r="A899" s="285"/>
      <c r="B899" s="285"/>
      <c r="C899" s="299"/>
      <c r="D899" s="299"/>
      <c r="E899" s="299"/>
      <c r="F899" s="299"/>
      <c r="G899" s="299"/>
      <c r="EQ899" s="288"/>
      <c r="ER899" s="288"/>
      <c r="ES899" s="288"/>
      <c r="ET899" s="288"/>
      <c r="EU899" s="288"/>
      <c r="EV899" s="288"/>
      <c r="EW899" s="288"/>
      <c r="EX899" s="288"/>
      <c r="EY899" s="288"/>
      <c r="EZ899" s="288"/>
      <c r="FA899" s="288"/>
      <c r="FB899" s="288"/>
      <c r="FC899" s="288"/>
      <c r="FD899" s="288"/>
    </row>
    <row r="900" spans="1:160" s="287" customFormat="1" x14ac:dyDescent="0.35">
      <c r="A900" s="285"/>
      <c r="B900" s="285"/>
      <c r="C900" s="299"/>
      <c r="D900" s="299"/>
      <c r="E900" s="299"/>
      <c r="F900" s="299"/>
      <c r="G900" s="299"/>
      <c r="EQ900" s="288"/>
      <c r="ER900" s="288"/>
      <c r="ES900" s="288"/>
      <c r="ET900" s="288"/>
      <c r="EU900" s="288"/>
      <c r="EV900" s="288"/>
      <c r="EW900" s="288"/>
      <c r="EX900" s="288"/>
      <c r="EY900" s="288"/>
      <c r="EZ900" s="288"/>
      <c r="FA900" s="288"/>
      <c r="FB900" s="288"/>
      <c r="FC900" s="288"/>
      <c r="FD900" s="288"/>
    </row>
    <row r="901" spans="1:160" s="287" customFormat="1" x14ac:dyDescent="0.35">
      <c r="A901" s="285"/>
      <c r="B901" s="285"/>
      <c r="C901" s="299"/>
      <c r="D901" s="299"/>
      <c r="E901" s="299"/>
      <c r="F901" s="299"/>
      <c r="G901" s="299"/>
      <c r="EQ901" s="288"/>
      <c r="ER901" s="288"/>
      <c r="ES901" s="288"/>
      <c r="ET901" s="288"/>
      <c r="EU901" s="288"/>
      <c r="EV901" s="288"/>
      <c r="EW901" s="288"/>
      <c r="EX901" s="288"/>
      <c r="EY901" s="288"/>
      <c r="EZ901" s="288"/>
      <c r="FA901" s="288"/>
      <c r="FB901" s="288"/>
      <c r="FC901" s="288"/>
      <c r="FD901" s="288"/>
    </row>
    <row r="902" spans="1:160" s="287" customFormat="1" x14ac:dyDescent="0.35">
      <c r="A902" s="285"/>
      <c r="B902" s="285"/>
      <c r="C902" s="299"/>
      <c r="D902" s="299"/>
      <c r="E902" s="299"/>
      <c r="F902" s="299"/>
      <c r="G902" s="299"/>
      <c r="EQ902" s="288"/>
      <c r="ER902" s="288"/>
      <c r="ES902" s="288"/>
      <c r="ET902" s="288"/>
      <c r="EU902" s="288"/>
      <c r="EV902" s="288"/>
      <c r="EW902" s="288"/>
      <c r="EX902" s="288"/>
      <c r="EY902" s="288"/>
      <c r="EZ902" s="288"/>
      <c r="FA902" s="288"/>
      <c r="FB902" s="288"/>
      <c r="FC902" s="288"/>
      <c r="FD902" s="288"/>
    </row>
    <row r="903" spans="1:160" s="287" customFormat="1" x14ac:dyDescent="0.35">
      <c r="A903" s="285"/>
      <c r="B903" s="285"/>
      <c r="C903" s="299"/>
      <c r="D903" s="299"/>
      <c r="E903" s="299"/>
      <c r="F903" s="299"/>
      <c r="G903" s="299"/>
      <c r="EQ903" s="288"/>
      <c r="ER903" s="288"/>
      <c r="ES903" s="288"/>
      <c r="ET903" s="288"/>
      <c r="EU903" s="288"/>
      <c r="EV903" s="288"/>
      <c r="EW903" s="288"/>
      <c r="EX903" s="288"/>
      <c r="EY903" s="288"/>
      <c r="EZ903" s="288"/>
      <c r="FA903" s="288"/>
      <c r="FB903" s="288"/>
      <c r="FC903" s="288"/>
      <c r="FD903" s="288"/>
    </row>
    <row r="904" spans="1:160" s="287" customFormat="1" x14ac:dyDescent="0.35">
      <c r="A904" s="285"/>
      <c r="B904" s="285"/>
      <c r="C904" s="299"/>
      <c r="D904" s="299"/>
      <c r="E904" s="299"/>
      <c r="F904" s="299"/>
      <c r="G904" s="299"/>
      <c r="EQ904" s="288"/>
      <c r="ER904" s="288"/>
      <c r="ES904" s="288"/>
      <c r="ET904" s="288"/>
      <c r="EU904" s="288"/>
      <c r="EV904" s="288"/>
      <c r="EW904" s="288"/>
      <c r="EX904" s="288"/>
      <c r="EY904" s="288"/>
      <c r="EZ904" s="288"/>
      <c r="FA904" s="288"/>
      <c r="FB904" s="288"/>
      <c r="FC904" s="288"/>
      <c r="FD904" s="288"/>
    </row>
    <row r="905" spans="1:160" s="287" customFormat="1" x14ac:dyDescent="0.35">
      <c r="A905" s="285"/>
      <c r="B905" s="285"/>
      <c r="C905" s="299"/>
      <c r="D905" s="299"/>
      <c r="E905" s="299"/>
      <c r="F905" s="299"/>
      <c r="G905" s="299"/>
      <c r="EQ905" s="288"/>
      <c r="ER905" s="288"/>
      <c r="ES905" s="288"/>
      <c r="ET905" s="288"/>
      <c r="EU905" s="288"/>
      <c r="EV905" s="288"/>
      <c r="EW905" s="288"/>
      <c r="EX905" s="288"/>
      <c r="EY905" s="288"/>
      <c r="EZ905" s="288"/>
      <c r="FA905" s="288"/>
      <c r="FB905" s="288"/>
      <c r="FC905" s="288"/>
      <c r="FD905" s="288"/>
    </row>
    <row r="906" spans="1:160" s="287" customFormat="1" x14ac:dyDescent="0.35">
      <c r="A906" s="285"/>
      <c r="B906" s="285"/>
      <c r="C906" s="299"/>
      <c r="D906" s="299"/>
      <c r="E906" s="299"/>
      <c r="F906" s="299"/>
      <c r="G906" s="299"/>
      <c r="EQ906" s="288"/>
      <c r="ER906" s="288"/>
      <c r="ES906" s="288"/>
      <c r="ET906" s="288"/>
      <c r="EU906" s="288"/>
      <c r="EV906" s="288"/>
      <c r="EW906" s="288"/>
      <c r="EX906" s="288"/>
      <c r="EY906" s="288"/>
      <c r="EZ906" s="288"/>
      <c r="FA906" s="288"/>
      <c r="FB906" s="288"/>
      <c r="FC906" s="288"/>
      <c r="FD906" s="288"/>
    </row>
    <row r="907" spans="1:160" s="287" customFormat="1" x14ac:dyDescent="0.35">
      <c r="A907" s="285"/>
      <c r="B907" s="285"/>
      <c r="C907" s="299"/>
      <c r="D907" s="299"/>
      <c r="E907" s="299"/>
      <c r="F907" s="299"/>
      <c r="G907" s="299"/>
      <c r="EQ907" s="288"/>
      <c r="ER907" s="288"/>
      <c r="ES907" s="288"/>
      <c r="ET907" s="288"/>
      <c r="EU907" s="288"/>
      <c r="EV907" s="288"/>
      <c r="EW907" s="288"/>
      <c r="EX907" s="288"/>
      <c r="EY907" s="288"/>
      <c r="EZ907" s="288"/>
      <c r="FA907" s="288"/>
      <c r="FB907" s="288"/>
      <c r="FC907" s="288"/>
      <c r="FD907" s="288"/>
    </row>
    <row r="908" spans="1:160" s="287" customFormat="1" x14ac:dyDescent="0.35">
      <c r="A908" s="285"/>
      <c r="B908" s="285"/>
      <c r="C908" s="299"/>
      <c r="D908" s="299"/>
      <c r="E908" s="299"/>
      <c r="F908" s="299"/>
      <c r="G908" s="299"/>
      <c r="EQ908" s="288"/>
      <c r="ER908" s="288"/>
      <c r="ES908" s="288"/>
      <c r="ET908" s="288"/>
      <c r="EU908" s="288"/>
      <c r="EV908" s="288"/>
      <c r="EW908" s="288"/>
      <c r="EX908" s="288"/>
      <c r="EY908" s="288"/>
      <c r="EZ908" s="288"/>
      <c r="FA908" s="288"/>
      <c r="FB908" s="288"/>
      <c r="FC908" s="288"/>
      <c r="FD908" s="288"/>
    </row>
    <row r="909" spans="1:160" s="287" customFormat="1" x14ac:dyDescent="0.35">
      <c r="A909" s="285"/>
      <c r="B909" s="285"/>
      <c r="C909" s="299"/>
      <c r="D909" s="299"/>
      <c r="E909" s="299"/>
      <c r="F909" s="299"/>
      <c r="G909" s="299"/>
      <c r="EQ909" s="288"/>
      <c r="ER909" s="288"/>
      <c r="ES909" s="288"/>
      <c r="ET909" s="288"/>
      <c r="EU909" s="288"/>
      <c r="EV909" s="288"/>
      <c r="EW909" s="288"/>
      <c r="EX909" s="288"/>
      <c r="EY909" s="288"/>
      <c r="EZ909" s="288"/>
      <c r="FA909" s="288"/>
      <c r="FB909" s="288"/>
      <c r="FC909" s="288"/>
      <c r="FD909" s="288"/>
    </row>
    <row r="910" spans="1:160" s="287" customFormat="1" x14ac:dyDescent="0.35">
      <c r="A910" s="285"/>
      <c r="B910" s="285"/>
      <c r="C910" s="299"/>
      <c r="D910" s="299"/>
      <c r="E910" s="299"/>
      <c r="F910" s="299"/>
      <c r="G910" s="299"/>
      <c r="EQ910" s="288"/>
      <c r="ER910" s="288"/>
      <c r="ES910" s="288"/>
      <c r="ET910" s="288"/>
      <c r="EU910" s="288"/>
      <c r="EV910" s="288"/>
      <c r="EW910" s="288"/>
      <c r="EX910" s="288"/>
      <c r="EY910" s="288"/>
      <c r="EZ910" s="288"/>
      <c r="FA910" s="288"/>
      <c r="FB910" s="288"/>
      <c r="FC910" s="288"/>
      <c r="FD910" s="288"/>
    </row>
    <row r="911" spans="1:160" s="287" customFormat="1" x14ac:dyDescent="0.35">
      <c r="A911" s="285"/>
      <c r="B911" s="285"/>
      <c r="C911" s="299"/>
      <c r="D911" s="299"/>
      <c r="E911" s="299"/>
      <c r="F911" s="299"/>
      <c r="G911" s="299"/>
      <c r="EQ911" s="288"/>
      <c r="ER911" s="288"/>
      <c r="ES911" s="288"/>
      <c r="ET911" s="288"/>
      <c r="EU911" s="288"/>
      <c r="EV911" s="288"/>
      <c r="EW911" s="288"/>
      <c r="EX911" s="288"/>
      <c r="EY911" s="288"/>
      <c r="EZ911" s="288"/>
      <c r="FA911" s="288"/>
      <c r="FB911" s="288"/>
      <c r="FC911" s="288"/>
      <c r="FD911" s="288"/>
    </row>
    <row r="912" spans="1:160" s="287" customFormat="1" x14ac:dyDescent="0.35">
      <c r="A912" s="285"/>
      <c r="B912" s="285"/>
      <c r="C912" s="299"/>
      <c r="D912" s="299"/>
      <c r="E912" s="299"/>
      <c r="F912" s="299"/>
      <c r="G912" s="299"/>
      <c r="EQ912" s="288"/>
      <c r="ER912" s="288"/>
      <c r="ES912" s="288"/>
      <c r="ET912" s="288"/>
      <c r="EU912" s="288"/>
      <c r="EV912" s="288"/>
      <c r="EW912" s="288"/>
      <c r="EX912" s="288"/>
      <c r="EY912" s="288"/>
      <c r="EZ912" s="288"/>
      <c r="FA912" s="288"/>
      <c r="FB912" s="288"/>
      <c r="FC912" s="288"/>
      <c r="FD912" s="288"/>
    </row>
    <row r="913" spans="1:160" s="287" customFormat="1" x14ac:dyDescent="0.35">
      <c r="A913" s="285"/>
      <c r="B913" s="285"/>
      <c r="C913" s="299"/>
      <c r="D913" s="299"/>
      <c r="E913" s="299"/>
      <c r="F913" s="299"/>
      <c r="G913" s="299"/>
      <c r="EQ913" s="288"/>
      <c r="ER913" s="288"/>
      <c r="ES913" s="288"/>
      <c r="ET913" s="288"/>
      <c r="EU913" s="288"/>
      <c r="EV913" s="288"/>
      <c r="EW913" s="288"/>
      <c r="EX913" s="288"/>
      <c r="EY913" s="288"/>
      <c r="EZ913" s="288"/>
      <c r="FA913" s="288"/>
      <c r="FB913" s="288"/>
      <c r="FC913" s="288"/>
      <c r="FD913" s="288"/>
    </row>
    <row r="914" spans="1:160" s="287" customFormat="1" x14ac:dyDescent="0.35">
      <c r="A914" s="285"/>
      <c r="B914" s="285"/>
      <c r="C914" s="299"/>
      <c r="D914" s="299"/>
      <c r="E914" s="299"/>
      <c r="F914" s="299"/>
      <c r="G914" s="299"/>
      <c r="EQ914" s="288"/>
      <c r="ER914" s="288"/>
      <c r="ES914" s="288"/>
      <c r="ET914" s="288"/>
      <c r="EU914" s="288"/>
      <c r="EV914" s="288"/>
      <c r="EW914" s="288"/>
      <c r="EX914" s="288"/>
      <c r="EY914" s="288"/>
      <c r="EZ914" s="288"/>
      <c r="FA914" s="288"/>
      <c r="FB914" s="288"/>
      <c r="FC914" s="288"/>
      <c r="FD914" s="288"/>
    </row>
    <row r="915" spans="1:160" s="287" customFormat="1" x14ac:dyDescent="0.35">
      <c r="A915" s="285"/>
      <c r="B915" s="285"/>
      <c r="C915" s="299"/>
      <c r="D915" s="299"/>
      <c r="E915" s="299"/>
      <c r="F915" s="299"/>
      <c r="G915" s="299"/>
      <c r="EQ915" s="288"/>
      <c r="ER915" s="288"/>
      <c r="ES915" s="288"/>
      <c r="ET915" s="288"/>
      <c r="EU915" s="288"/>
      <c r="EV915" s="288"/>
      <c r="EW915" s="288"/>
      <c r="EX915" s="288"/>
      <c r="EY915" s="288"/>
      <c r="EZ915" s="288"/>
      <c r="FA915" s="288"/>
      <c r="FB915" s="288"/>
      <c r="FC915" s="288"/>
      <c r="FD915" s="288"/>
    </row>
    <row r="916" spans="1:160" s="287" customFormat="1" x14ac:dyDescent="0.35">
      <c r="A916" s="285"/>
      <c r="B916" s="285"/>
      <c r="C916" s="299"/>
      <c r="D916" s="299"/>
      <c r="E916" s="299"/>
      <c r="F916" s="299"/>
      <c r="G916" s="299"/>
      <c r="EQ916" s="288"/>
      <c r="ER916" s="288"/>
      <c r="ES916" s="288"/>
      <c r="ET916" s="288"/>
      <c r="EU916" s="288"/>
      <c r="EV916" s="288"/>
      <c r="EW916" s="288"/>
      <c r="EX916" s="288"/>
      <c r="EY916" s="288"/>
      <c r="EZ916" s="288"/>
      <c r="FA916" s="288"/>
      <c r="FB916" s="288"/>
      <c r="FC916" s="288"/>
      <c r="FD916" s="288"/>
    </row>
    <row r="917" spans="1:160" s="287" customFormat="1" x14ac:dyDescent="0.35">
      <c r="A917" s="285"/>
      <c r="B917" s="285"/>
      <c r="C917" s="299"/>
      <c r="D917" s="299"/>
      <c r="E917" s="299"/>
      <c r="F917" s="299"/>
      <c r="G917" s="299"/>
      <c r="EQ917" s="288"/>
      <c r="ER917" s="288"/>
      <c r="ES917" s="288"/>
      <c r="ET917" s="288"/>
      <c r="EU917" s="288"/>
      <c r="EV917" s="288"/>
      <c r="EW917" s="288"/>
      <c r="EX917" s="288"/>
      <c r="EY917" s="288"/>
      <c r="EZ917" s="288"/>
      <c r="FA917" s="288"/>
      <c r="FB917" s="288"/>
      <c r="FC917" s="288"/>
      <c r="FD917" s="288"/>
    </row>
    <row r="918" spans="1:160" s="287" customFormat="1" x14ac:dyDescent="0.35">
      <c r="A918" s="285"/>
      <c r="B918" s="285"/>
      <c r="C918" s="299"/>
      <c r="D918" s="299"/>
      <c r="E918" s="299"/>
      <c r="F918" s="299"/>
      <c r="G918" s="299"/>
      <c r="EQ918" s="288"/>
      <c r="ER918" s="288"/>
      <c r="ES918" s="288"/>
      <c r="ET918" s="288"/>
      <c r="EU918" s="288"/>
      <c r="EV918" s="288"/>
      <c r="EW918" s="288"/>
      <c r="EX918" s="288"/>
      <c r="EY918" s="288"/>
      <c r="EZ918" s="288"/>
      <c r="FA918" s="288"/>
      <c r="FB918" s="288"/>
      <c r="FC918" s="288"/>
      <c r="FD918" s="288"/>
    </row>
    <row r="919" spans="1:160" s="287" customFormat="1" x14ac:dyDescent="0.35">
      <c r="A919" s="285"/>
      <c r="B919" s="285"/>
      <c r="C919" s="299"/>
      <c r="D919" s="299"/>
      <c r="E919" s="299"/>
      <c r="F919" s="299"/>
      <c r="G919" s="299"/>
      <c r="EQ919" s="288"/>
      <c r="ER919" s="288"/>
      <c r="ES919" s="288"/>
      <c r="ET919" s="288"/>
      <c r="EU919" s="288"/>
      <c r="EV919" s="288"/>
      <c r="EW919" s="288"/>
      <c r="EX919" s="288"/>
      <c r="EY919" s="288"/>
      <c r="EZ919" s="288"/>
      <c r="FA919" s="288"/>
      <c r="FB919" s="288"/>
      <c r="FC919" s="288"/>
      <c r="FD919" s="288"/>
    </row>
    <row r="920" spans="1:160" s="287" customFormat="1" x14ac:dyDescent="0.35">
      <c r="A920" s="285"/>
      <c r="B920" s="285"/>
      <c r="C920" s="299"/>
      <c r="D920" s="299"/>
      <c r="E920" s="299"/>
      <c r="F920" s="299"/>
      <c r="G920" s="299"/>
      <c r="EQ920" s="288"/>
      <c r="ER920" s="288"/>
      <c r="ES920" s="288"/>
      <c r="ET920" s="288"/>
      <c r="EU920" s="288"/>
      <c r="EV920" s="288"/>
      <c r="EW920" s="288"/>
      <c r="EX920" s="288"/>
      <c r="EY920" s="288"/>
      <c r="EZ920" s="288"/>
      <c r="FA920" s="288"/>
      <c r="FB920" s="288"/>
      <c r="FC920" s="288"/>
      <c r="FD920" s="288"/>
    </row>
    <row r="921" spans="1:160" s="287" customFormat="1" x14ac:dyDescent="0.35">
      <c r="A921" s="285"/>
      <c r="B921" s="285"/>
      <c r="C921" s="299"/>
      <c r="D921" s="299"/>
      <c r="E921" s="299"/>
      <c r="F921" s="299"/>
      <c r="G921" s="299"/>
      <c r="EQ921" s="288"/>
      <c r="ER921" s="288"/>
      <c r="ES921" s="288"/>
      <c r="ET921" s="288"/>
      <c r="EU921" s="288"/>
      <c r="EV921" s="288"/>
      <c r="EW921" s="288"/>
      <c r="EX921" s="288"/>
      <c r="EY921" s="288"/>
      <c r="EZ921" s="288"/>
      <c r="FA921" s="288"/>
      <c r="FB921" s="288"/>
      <c r="FC921" s="288"/>
      <c r="FD921" s="288"/>
    </row>
    <row r="922" spans="1:160" s="287" customFormat="1" x14ac:dyDescent="0.35">
      <c r="A922" s="285"/>
      <c r="B922" s="285"/>
      <c r="C922" s="299"/>
      <c r="D922" s="299"/>
      <c r="E922" s="299"/>
      <c r="F922" s="299"/>
      <c r="G922" s="299"/>
      <c r="EQ922" s="288"/>
      <c r="ER922" s="288"/>
      <c r="ES922" s="288"/>
      <c r="ET922" s="288"/>
      <c r="EU922" s="288"/>
      <c r="EV922" s="288"/>
      <c r="EW922" s="288"/>
      <c r="EX922" s="288"/>
      <c r="EY922" s="288"/>
      <c r="EZ922" s="288"/>
      <c r="FA922" s="288"/>
      <c r="FB922" s="288"/>
      <c r="FC922" s="288"/>
      <c r="FD922" s="288"/>
    </row>
    <row r="923" spans="1:160" s="287" customFormat="1" x14ac:dyDescent="0.35">
      <c r="A923" s="285"/>
      <c r="B923" s="285"/>
      <c r="C923" s="299"/>
      <c r="D923" s="299"/>
      <c r="E923" s="299"/>
      <c r="F923" s="299"/>
      <c r="G923" s="299"/>
      <c r="EQ923" s="288"/>
      <c r="ER923" s="288"/>
      <c r="ES923" s="288"/>
      <c r="ET923" s="288"/>
      <c r="EU923" s="288"/>
      <c r="EV923" s="288"/>
      <c r="EW923" s="288"/>
      <c r="EX923" s="288"/>
      <c r="EY923" s="288"/>
      <c r="EZ923" s="288"/>
      <c r="FA923" s="288"/>
      <c r="FB923" s="288"/>
      <c r="FC923" s="288"/>
      <c r="FD923" s="288"/>
    </row>
    <row r="924" spans="1:160" s="287" customFormat="1" x14ac:dyDescent="0.35">
      <c r="A924" s="285"/>
      <c r="B924" s="285"/>
      <c r="C924" s="299"/>
      <c r="D924" s="299"/>
      <c r="E924" s="299"/>
      <c r="F924" s="299"/>
      <c r="G924" s="299"/>
      <c r="EQ924" s="288"/>
      <c r="ER924" s="288"/>
      <c r="ES924" s="288"/>
      <c r="ET924" s="288"/>
      <c r="EU924" s="288"/>
      <c r="EV924" s="288"/>
      <c r="EW924" s="288"/>
      <c r="EX924" s="288"/>
      <c r="EY924" s="288"/>
      <c r="EZ924" s="288"/>
      <c r="FA924" s="288"/>
      <c r="FB924" s="288"/>
      <c r="FC924" s="288"/>
      <c r="FD924" s="288"/>
    </row>
    <row r="925" spans="1:160" s="287" customFormat="1" x14ac:dyDescent="0.35">
      <c r="A925" s="285"/>
      <c r="B925" s="285"/>
      <c r="C925" s="299"/>
      <c r="D925" s="299"/>
      <c r="E925" s="299"/>
      <c r="F925" s="299"/>
      <c r="G925" s="299"/>
      <c r="EQ925" s="288"/>
      <c r="ER925" s="288"/>
      <c r="ES925" s="288"/>
      <c r="ET925" s="288"/>
      <c r="EU925" s="288"/>
      <c r="EV925" s="288"/>
      <c r="EW925" s="288"/>
      <c r="EX925" s="288"/>
      <c r="EY925" s="288"/>
      <c r="EZ925" s="288"/>
      <c r="FA925" s="288"/>
      <c r="FB925" s="288"/>
      <c r="FC925" s="288"/>
      <c r="FD925" s="288"/>
    </row>
    <row r="926" spans="1:160" s="287" customFormat="1" x14ac:dyDescent="0.35">
      <c r="A926" s="285"/>
      <c r="B926" s="285"/>
      <c r="C926" s="299"/>
      <c r="D926" s="299"/>
      <c r="E926" s="299"/>
      <c r="F926" s="299"/>
      <c r="G926" s="299"/>
      <c r="EQ926" s="288"/>
      <c r="ER926" s="288"/>
      <c r="ES926" s="288"/>
      <c r="ET926" s="288"/>
      <c r="EU926" s="288"/>
      <c r="EV926" s="288"/>
      <c r="EW926" s="288"/>
      <c r="EX926" s="288"/>
      <c r="EY926" s="288"/>
      <c r="EZ926" s="288"/>
      <c r="FA926" s="288"/>
      <c r="FB926" s="288"/>
      <c r="FC926" s="288"/>
      <c r="FD926" s="288"/>
    </row>
    <row r="927" spans="1:160" s="287" customFormat="1" x14ac:dyDescent="0.35">
      <c r="A927" s="285"/>
      <c r="B927" s="285"/>
      <c r="C927" s="299"/>
      <c r="D927" s="299"/>
      <c r="E927" s="299"/>
      <c r="F927" s="299"/>
      <c r="G927" s="299"/>
      <c r="EQ927" s="288"/>
      <c r="ER927" s="288"/>
      <c r="ES927" s="288"/>
      <c r="ET927" s="288"/>
      <c r="EU927" s="288"/>
      <c r="EV927" s="288"/>
      <c r="EW927" s="288"/>
      <c r="EX927" s="288"/>
      <c r="EY927" s="288"/>
      <c r="EZ927" s="288"/>
      <c r="FA927" s="288"/>
      <c r="FB927" s="288"/>
      <c r="FC927" s="288"/>
      <c r="FD927" s="288"/>
    </row>
    <row r="928" spans="1:160" s="287" customFormat="1" x14ac:dyDescent="0.35">
      <c r="A928" s="285"/>
      <c r="B928" s="285"/>
      <c r="C928" s="299"/>
      <c r="D928" s="299"/>
      <c r="E928" s="299"/>
      <c r="F928" s="299"/>
      <c r="G928" s="299"/>
      <c r="EQ928" s="288"/>
      <c r="ER928" s="288"/>
      <c r="ES928" s="288"/>
      <c r="ET928" s="288"/>
      <c r="EU928" s="288"/>
      <c r="EV928" s="288"/>
      <c r="EW928" s="288"/>
      <c r="EX928" s="288"/>
      <c r="EY928" s="288"/>
      <c r="EZ928" s="288"/>
      <c r="FA928" s="288"/>
      <c r="FB928" s="288"/>
      <c r="FC928" s="288"/>
      <c r="FD928" s="288"/>
    </row>
    <row r="929" spans="1:160" s="287" customFormat="1" x14ac:dyDescent="0.35">
      <c r="A929" s="285"/>
      <c r="B929" s="285"/>
      <c r="C929" s="299"/>
      <c r="D929" s="299"/>
      <c r="E929" s="299"/>
      <c r="F929" s="299"/>
      <c r="G929" s="299"/>
      <c r="EQ929" s="288"/>
      <c r="ER929" s="288"/>
      <c r="ES929" s="288"/>
      <c r="ET929" s="288"/>
      <c r="EU929" s="288"/>
      <c r="EV929" s="288"/>
      <c r="EW929" s="288"/>
      <c r="EX929" s="288"/>
      <c r="EY929" s="288"/>
      <c r="EZ929" s="288"/>
      <c r="FA929" s="288"/>
      <c r="FB929" s="288"/>
      <c r="FC929" s="288"/>
      <c r="FD929" s="288"/>
    </row>
    <row r="930" spans="1:160" s="287" customFormat="1" x14ac:dyDescent="0.35">
      <c r="A930" s="285"/>
      <c r="B930" s="285"/>
      <c r="C930" s="299"/>
      <c r="D930" s="299"/>
      <c r="E930" s="299"/>
      <c r="F930" s="299"/>
      <c r="G930" s="299"/>
      <c r="EQ930" s="288"/>
      <c r="ER930" s="288"/>
      <c r="ES930" s="288"/>
      <c r="ET930" s="288"/>
      <c r="EU930" s="288"/>
      <c r="EV930" s="288"/>
      <c r="EW930" s="288"/>
      <c r="EX930" s="288"/>
      <c r="EY930" s="288"/>
      <c r="EZ930" s="288"/>
      <c r="FA930" s="288"/>
      <c r="FB930" s="288"/>
      <c r="FC930" s="288"/>
      <c r="FD930" s="288"/>
    </row>
    <row r="931" spans="1:160" s="287" customFormat="1" x14ac:dyDescent="0.35">
      <c r="A931" s="285"/>
      <c r="B931" s="285"/>
      <c r="C931" s="299"/>
      <c r="D931" s="299"/>
      <c r="E931" s="299"/>
      <c r="F931" s="299"/>
      <c r="G931" s="299"/>
      <c r="EQ931" s="288"/>
      <c r="ER931" s="288"/>
      <c r="ES931" s="288"/>
      <c r="ET931" s="288"/>
      <c r="EU931" s="288"/>
      <c r="EV931" s="288"/>
      <c r="EW931" s="288"/>
      <c r="EX931" s="288"/>
      <c r="EY931" s="288"/>
      <c r="EZ931" s="288"/>
      <c r="FA931" s="288"/>
      <c r="FB931" s="288"/>
      <c r="FC931" s="288"/>
      <c r="FD931" s="288"/>
    </row>
    <row r="932" spans="1:160" s="287" customFormat="1" x14ac:dyDescent="0.35">
      <c r="A932" s="285"/>
      <c r="B932" s="285"/>
      <c r="C932" s="299"/>
      <c r="D932" s="299"/>
      <c r="E932" s="299"/>
      <c r="F932" s="299"/>
      <c r="G932" s="299"/>
      <c r="EQ932" s="288"/>
      <c r="ER932" s="288"/>
      <c r="ES932" s="288"/>
      <c r="ET932" s="288"/>
      <c r="EU932" s="288"/>
      <c r="EV932" s="288"/>
      <c r="EW932" s="288"/>
      <c r="EX932" s="288"/>
      <c r="EY932" s="288"/>
      <c r="EZ932" s="288"/>
      <c r="FA932" s="288"/>
      <c r="FB932" s="288"/>
      <c r="FC932" s="288"/>
      <c r="FD932" s="288"/>
    </row>
    <row r="933" spans="1:160" s="287" customFormat="1" x14ac:dyDescent="0.35">
      <c r="A933" s="285"/>
      <c r="B933" s="285"/>
      <c r="C933" s="299"/>
      <c r="D933" s="299"/>
      <c r="E933" s="299"/>
      <c r="F933" s="299"/>
      <c r="G933" s="299"/>
      <c r="EQ933" s="288"/>
      <c r="ER933" s="288"/>
      <c r="ES933" s="288"/>
      <c r="ET933" s="288"/>
      <c r="EU933" s="288"/>
      <c r="EV933" s="288"/>
      <c r="EW933" s="288"/>
      <c r="EX933" s="288"/>
      <c r="EY933" s="288"/>
      <c r="EZ933" s="288"/>
      <c r="FA933" s="288"/>
      <c r="FB933" s="288"/>
      <c r="FC933" s="288"/>
      <c r="FD933" s="288"/>
    </row>
    <row r="934" spans="1:160" s="287" customFormat="1" x14ac:dyDescent="0.35">
      <c r="A934" s="285"/>
      <c r="B934" s="285"/>
      <c r="C934" s="299"/>
      <c r="D934" s="299"/>
      <c r="E934" s="299"/>
      <c r="F934" s="299"/>
      <c r="G934" s="299"/>
      <c r="EQ934" s="288"/>
      <c r="ER934" s="288"/>
      <c r="ES934" s="288"/>
      <c r="ET934" s="288"/>
      <c r="EU934" s="288"/>
      <c r="EV934" s="288"/>
      <c r="EW934" s="288"/>
      <c r="EX934" s="288"/>
      <c r="EY934" s="288"/>
      <c r="EZ934" s="288"/>
      <c r="FA934" s="288"/>
      <c r="FB934" s="288"/>
      <c r="FC934" s="288"/>
      <c r="FD934" s="288"/>
    </row>
    <row r="935" spans="1:160" s="287" customFormat="1" x14ac:dyDescent="0.35">
      <c r="A935" s="285"/>
      <c r="B935" s="285"/>
      <c r="C935" s="299"/>
      <c r="D935" s="299"/>
      <c r="E935" s="299"/>
      <c r="F935" s="299"/>
      <c r="G935" s="299"/>
      <c r="EQ935" s="288"/>
      <c r="ER935" s="288"/>
      <c r="ES935" s="288"/>
      <c r="ET935" s="288"/>
      <c r="EU935" s="288"/>
      <c r="EV935" s="288"/>
      <c r="EW935" s="288"/>
      <c r="EX935" s="288"/>
      <c r="EY935" s="288"/>
      <c r="EZ935" s="288"/>
      <c r="FA935" s="288"/>
      <c r="FB935" s="288"/>
      <c r="FC935" s="288"/>
      <c r="FD935" s="288"/>
    </row>
    <row r="936" spans="1:160" s="287" customFormat="1" x14ac:dyDescent="0.35">
      <c r="A936" s="285"/>
      <c r="B936" s="285"/>
      <c r="C936" s="299"/>
      <c r="D936" s="299"/>
      <c r="E936" s="299"/>
      <c r="F936" s="299"/>
      <c r="G936" s="299"/>
      <c r="EQ936" s="288"/>
      <c r="ER936" s="288"/>
      <c r="ES936" s="288"/>
      <c r="ET936" s="288"/>
      <c r="EU936" s="288"/>
      <c r="EV936" s="288"/>
      <c r="EW936" s="288"/>
      <c r="EX936" s="288"/>
      <c r="EY936" s="288"/>
      <c r="EZ936" s="288"/>
      <c r="FA936" s="288"/>
      <c r="FB936" s="288"/>
      <c r="FC936" s="288"/>
      <c r="FD936" s="288"/>
    </row>
    <row r="937" spans="1:160" s="287" customFormat="1" x14ac:dyDescent="0.35">
      <c r="A937" s="285"/>
      <c r="B937" s="285"/>
      <c r="C937" s="299"/>
      <c r="D937" s="299"/>
      <c r="E937" s="299"/>
      <c r="F937" s="299"/>
      <c r="G937" s="299"/>
      <c r="EQ937" s="288"/>
      <c r="ER937" s="288"/>
      <c r="ES937" s="288"/>
      <c r="ET937" s="288"/>
      <c r="EU937" s="288"/>
      <c r="EV937" s="288"/>
      <c r="EW937" s="288"/>
      <c r="EX937" s="288"/>
      <c r="EY937" s="288"/>
      <c r="EZ937" s="288"/>
      <c r="FA937" s="288"/>
      <c r="FB937" s="288"/>
      <c r="FC937" s="288"/>
      <c r="FD937" s="288"/>
    </row>
    <row r="938" spans="1:160" s="287" customFormat="1" x14ac:dyDescent="0.35">
      <c r="A938" s="285"/>
      <c r="B938" s="285"/>
      <c r="C938" s="299"/>
      <c r="D938" s="299"/>
      <c r="E938" s="299"/>
      <c r="F938" s="299"/>
      <c r="G938" s="299"/>
      <c r="EQ938" s="288"/>
      <c r="ER938" s="288"/>
      <c r="ES938" s="288"/>
      <c r="ET938" s="288"/>
      <c r="EU938" s="288"/>
      <c r="EV938" s="288"/>
      <c r="EW938" s="288"/>
      <c r="EX938" s="288"/>
      <c r="EY938" s="288"/>
      <c r="EZ938" s="288"/>
      <c r="FA938" s="288"/>
      <c r="FB938" s="288"/>
      <c r="FC938" s="288"/>
      <c r="FD938" s="288"/>
    </row>
    <row r="939" spans="1:160" s="287" customFormat="1" x14ac:dyDescent="0.35">
      <c r="A939" s="285"/>
      <c r="B939" s="285"/>
      <c r="C939" s="299"/>
      <c r="D939" s="299"/>
      <c r="E939" s="299"/>
      <c r="F939" s="299"/>
      <c r="G939" s="299"/>
      <c r="EQ939" s="288"/>
      <c r="ER939" s="288"/>
      <c r="ES939" s="288"/>
      <c r="ET939" s="288"/>
      <c r="EU939" s="288"/>
      <c r="EV939" s="288"/>
      <c r="EW939" s="288"/>
      <c r="EX939" s="288"/>
      <c r="EY939" s="288"/>
      <c r="EZ939" s="288"/>
      <c r="FA939" s="288"/>
      <c r="FB939" s="288"/>
      <c r="FC939" s="288"/>
      <c r="FD939" s="288"/>
    </row>
    <row r="940" spans="1:160" s="287" customFormat="1" x14ac:dyDescent="0.35">
      <c r="A940" s="285"/>
      <c r="B940" s="285"/>
      <c r="C940" s="299"/>
      <c r="D940" s="299"/>
      <c r="E940" s="299"/>
      <c r="F940" s="299"/>
      <c r="G940" s="299"/>
      <c r="EQ940" s="288"/>
      <c r="ER940" s="288"/>
      <c r="ES940" s="288"/>
      <c r="ET940" s="288"/>
      <c r="EU940" s="288"/>
      <c r="EV940" s="288"/>
      <c r="EW940" s="288"/>
      <c r="EX940" s="288"/>
      <c r="EY940" s="288"/>
      <c r="EZ940" s="288"/>
      <c r="FA940" s="288"/>
      <c r="FB940" s="288"/>
      <c r="FC940" s="288"/>
      <c r="FD940" s="288"/>
    </row>
    <row r="941" spans="1:160" s="287" customFormat="1" x14ac:dyDescent="0.35">
      <c r="A941" s="285"/>
      <c r="B941" s="285"/>
      <c r="C941" s="299"/>
      <c r="D941" s="299"/>
      <c r="E941" s="299"/>
      <c r="F941" s="299"/>
      <c r="G941" s="299"/>
      <c r="EQ941" s="288"/>
      <c r="ER941" s="288"/>
      <c r="ES941" s="288"/>
      <c r="ET941" s="288"/>
      <c r="EU941" s="288"/>
      <c r="EV941" s="288"/>
      <c r="EW941" s="288"/>
      <c r="EX941" s="288"/>
      <c r="EY941" s="288"/>
      <c r="EZ941" s="288"/>
      <c r="FA941" s="288"/>
      <c r="FB941" s="288"/>
      <c r="FC941" s="288"/>
      <c r="FD941" s="288"/>
    </row>
    <row r="942" spans="1:160" s="287" customFormat="1" x14ac:dyDescent="0.35">
      <c r="A942" s="285"/>
      <c r="B942" s="285"/>
      <c r="C942" s="299"/>
      <c r="D942" s="299"/>
      <c r="E942" s="299"/>
      <c r="F942" s="299"/>
      <c r="G942" s="299"/>
      <c r="EQ942" s="288"/>
      <c r="ER942" s="288"/>
      <c r="ES942" s="288"/>
      <c r="ET942" s="288"/>
      <c r="EU942" s="288"/>
      <c r="EV942" s="288"/>
      <c r="EW942" s="288"/>
      <c r="EX942" s="288"/>
      <c r="EY942" s="288"/>
      <c r="EZ942" s="288"/>
      <c r="FA942" s="288"/>
      <c r="FB942" s="288"/>
      <c r="FC942" s="288"/>
      <c r="FD942" s="288"/>
    </row>
    <row r="943" spans="1:160" s="287" customFormat="1" x14ac:dyDescent="0.35">
      <c r="A943" s="285"/>
      <c r="B943" s="285"/>
      <c r="C943" s="299"/>
      <c r="D943" s="299"/>
      <c r="E943" s="299"/>
      <c r="F943" s="299"/>
      <c r="G943" s="299"/>
      <c r="EQ943" s="288"/>
      <c r="ER943" s="288"/>
      <c r="ES943" s="288"/>
      <c r="ET943" s="288"/>
      <c r="EU943" s="288"/>
      <c r="EV943" s="288"/>
      <c r="EW943" s="288"/>
      <c r="EX943" s="288"/>
      <c r="EY943" s="288"/>
      <c r="EZ943" s="288"/>
      <c r="FA943" s="288"/>
      <c r="FB943" s="288"/>
      <c r="FC943" s="288"/>
      <c r="FD943" s="288"/>
    </row>
    <row r="944" spans="1:160" s="287" customFormat="1" x14ac:dyDescent="0.35">
      <c r="A944" s="285"/>
      <c r="B944" s="285"/>
      <c r="C944" s="299"/>
      <c r="D944" s="299"/>
      <c r="E944" s="299"/>
      <c r="F944" s="299"/>
      <c r="G944" s="299"/>
      <c r="EQ944" s="288"/>
      <c r="ER944" s="288"/>
      <c r="ES944" s="288"/>
      <c r="ET944" s="288"/>
      <c r="EU944" s="288"/>
      <c r="EV944" s="288"/>
      <c r="EW944" s="288"/>
      <c r="EX944" s="288"/>
      <c r="EY944" s="288"/>
      <c r="EZ944" s="288"/>
      <c r="FA944" s="288"/>
      <c r="FB944" s="288"/>
      <c r="FC944" s="288"/>
      <c r="FD944" s="288"/>
    </row>
    <row r="945" spans="1:160" s="287" customFormat="1" x14ac:dyDescent="0.35">
      <c r="A945" s="285"/>
      <c r="B945" s="285"/>
      <c r="C945" s="299"/>
      <c r="D945" s="299"/>
      <c r="E945" s="299"/>
      <c r="F945" s="299"/>
      <c r="G945" s="299"/>
      <c r="EQ945" s="288"/>
      <c r="ER945" s="288"/>
      <c r="ES945" s="288"/>
      <c r="ET945" s="288"/>
      <c r="EU945" s="288"/>
      <c r="EV945" s="288"/>
      <c r="EW945" s="288"/>
      <c r="EX945" s="288"/>
      <c r="EY945" s="288"/>
      <c r="EZ945" s="288"/>
      <c r="FA945" s="288"/>
      <c r="FB945" s="288"/>
      <c r="FC945" s="288"/>
      <c r="FD945" s="288"/>
    </row>
    <row r="946" spans="1:160" s="287" customFormat="1" x14ac:dyDescent="0.35">
      <c r="A946" s="285"/>
      <c r="B946" s="285"/>
      <c r="C946" s="299"/>
      <c r="D946" s="299"/>
      <c r="E946" s="299"/>
      <c r="F946" s="299"/>
      <c r="G946" s="299"/>
      <c r="EQ946" s="288"/>
      <c r="ER946" s="288"/>
      <c r="ES946" s="288"/>
      <c r="ET946" s="288"/>
      <c r="EU946" s="288"/>
      <c r="EV946" s="288"/>
      <c r="EW946" s="288"/>
      <c r="EX946" s="288"/>
      <c r="EY946" s="288"/>
      <c r="EZ946" s="288"/>
      <c r="FA946" s="288"/>
      <c r="FB946" s="288"/>
      <c r="FC946" s="288"/>
      <c r="FD946" s="288"/>
    </row>
    <row r="947" spans="1:160" s="287" customFormat="1" x14ac:dyDescent="0.35">
      <c r="A947" s="285"/>
      <c r="B947" s="285"/>
      <c r="C947" s="299"/>
      <c r="D947" s="299"/>
      <c r="E947" s="299"/>
      <c r="F947" s="299"/>
      <c r="G947" s="299"/>
      <c r="EQ947" s="288"/>
      <c r="ER947" s="288"/>
      <c r="ES947" s="288"/>
      <c r="ET947" s="288"/>
      <c r="EU947" s="288"/>
      <c r="EV947" s="288"/>
      <c r="EW947" s="288"/>
      <c r="EX947" s="288"/>
      <c r="EY947" s="288"/>
      <c r="EZ947" s="288"/>
      <c r="FA947" s="288"/>
      <c r="FB947" s="288"/>
      <c r="FC947" s="288"/>
      <c r="FD947" s="288"/>
    </row>
    <row r="948" spans="1:160" s="287" customFormat="1" x14ac:dyDescent="0.35">
      <c r="A948" s="285"/>
      <c r="B948" s="285"/>
      <c r="C948" s="299"/>
      <c r="D948" s="299"/>
      <c r="E948" s="299"/>
      <c r="F948" s="299"/>
      <c r="G948" s="299"/>
      <c r="EQ948" s="288"/>
      <c r="ER948" s="288"/>
      <c r="ES948" s="288"/>
      <c r="ET948" s="288"/>
      <c r="EU948" s="288"/>
      <c r="EV948" s="288"/>
      <c r="EW948" s="288"/>
      <c r="EX948" s="288"/>
      <c r="EY948" s="288"/>
      <c r="EZ948" s="288"/>
      <c r="FA948" s="288"/>
      <c r="FB948" s="288"/>
      <c r="FC948" s="288"/>
      <c r="FD948" s="288"/>
    </row>
    <row r="949" spans="1:160" s="287" customFormat="1" x14ac:dyDescent="0.35">
      <c r="A949" s="285"/>
      <c r="B949" s="285"/>
      <c r="C949" s="299"/>
      <c r="D949" s="299"/>
      <c r="E949" s="299"/>
      <c r="F949" s="299"/>
      <c r="G949" s="299"/>
      <c r="EQ949" s="288"/>
      <c r="ER949" s="288"/>
      <c r="ES949" s="288"/>
      <c r="ET949" s="288"/>
      <c r="EU949" s="288"/>
      <c r="EV949" s="288"/>
      <c r="EW949" s="288"/>
      <c r="EX949" s="288"/>
      <c r="EY949" s="288"/>
      <c r="EZ949" s="288"/>
      <c r="FA949" s="288"/>
      <c r="FB949" s="288"/>
      <c r="FC949" s="288"/>
      <c r="FD949" s="288"/>
    </row>
    <row r="950" spans="1:160" s="287" customFormat="1" x14ac:dyDescent="0.35">
      <c r="A950" s="285"/>
      <c r="B950" s="285"/>
      <c r="C950" s="299"/>
      <c r="D950" s="299"/>
      <c r="E950" s="299"/>
      <c r="F950" s="299"/>
      <c r="G950" s="299"/>
      <c r="EQ950" s="288"/>
      <c r="ER950" s="288"/>
      <c r="ES950" s="288"/>
      <c r="ET950" s="288"/>
      <c r="EU950" s="288"/>
      <c r="EV950" s="288"/>
      <c r="EW950" s="288"/>
      <c r="EX950" s="288"/>
      <c r="EY950" s="288"/>
      <c r="EZ950" s="288"/>
      <c r="FA950" s="288"/>
      <c r="FB950" s="288"/>
      <c r="FC950" s="288"/>
      <c r="FD950" s="288"/>
    </row>
    <row r="951" spans="1:160" s="287" customFormat="1" x14ac:dyDescent="0.35">
      <c r="A951" s="285"/>
      <c r="B951" s="285"/>
      <c r="C951" s="299"/>
      <c r="D951" s="299"/>
      <c r="E951" s="299"/>
      <c r="F951" s="299"/>
      <c r="G951" s="299"/>
      <c r="EQ951" s="288"/>
      <c r="ER951" s="288"/>
      <c r="ES951" s="288"/>
      <c r="ET951" s="288"/>
      <c r="EU951" s="288"/>
      <c r="EV951" s="288"/>
      <c r="EW951" s="288"/>
      <c r="EX951" s="288"/>
      <c r="EY951" s="288"/>
      <c r="EZ951" s="288"/>
      <c r="FA951" s="288"/>
      <c r="FB951" s="288"/>
      <c r="FC951" s="288"/>
      <c r="FD951" s="288"/>
    </row>
    <row r="952" spans="1:160" s="287" customFormat="1" x14ac:dyDescent="0.35">
      <c r="A952" s="285"/>
      <c r="B952" s="285"/>
      <c r="C952" s="299"/>
      <c r="D952" s="299"/>
      <c r="E952" s="299"/>
      <c r="F952" s="299"/>
      <c r="G952" s="299"/>
      <c r="EQ952" s="288"/>
      <c r="ER952" s="288"/>
      <c r="ES952" s="288"/>
      <c r="ET952" s="288"/>
      <c r="EU952" s="288"/>
      <c r="EV952" s="288"/>
      <c r="EW952" s="288"/>
      <c r="EX952" s="288"/>
      <c r="EY952" s="288"/>
      <c r="EZ952" s="288"/>
      <c r="FA952" s="288"/>
      <c r="FB952" s="288"/>
      <c r="FC952" s="288"/>
      <c r="FD952" s="288"/>
    </row>
    <row r="953" spans="1:160" s="287" customFormat="1" x14ac:dyDescent="0.35">
      <c r="A953" s="285"/>
      <c r="B953" s="285"/>
      <c r="C953" s="299"/>
      <c r="D953" s="299"/>
      <c r="E953" s="299"/>
      <c r="F953" s="299"/>
      <c r="G953" s="299"/>
      <c r="EQ953" s="288"/>
      <c r="ER953" s="288"/>
      <c r="ES953" s="288"/>
      <c r="ET953" s="288"/>
      <c r="EU953" s="288"/>
      <c r="EV953" s="288"/>
      <c r="EW953" s="288"/>
      <c r="EX953" s="288"/>
      <c r="EY953" s="288"/>
      <c r="EZ953" s="288"/>
      <c r="FA953" s="288"/>
      <c r="FB953" s="288"/>
      <c r="FC953" s="288"/>
      <c r="FD953" s="288"/>
    </row>
    <row r="954" spans="1:160" s="287" customFormat="1" x14ac:dyDescent="0.35">
      <c r="A954" s="285"/>
      <c r="B954" s="285"/>
      <c r="C954" s="299"/>
      <c r="D954" s="299"/>
      <c r="E954" s="299"/>
      <c r="F954" s="299"/>
      <c r="G954" s="299"/>
      <c r="EQ954" s="288"/>
      <c r="ER954" s="288"/>
      <c r="ES954" s="288"/>
      <c r="ET954" s="288"/>
      <c r="EU954" s="288"/>
      <c r="EV954" s="288"/>
      <c r="EW954" s="288"/>
      <c r="EX954" s="288"/>
      <c r="EY954" s="288"/>
      <c r="EZ954" s="288"/>
      <c r="FA954" s="288"/>
      <c r="FB954" s="288"/>
      <c r="FC954" s="288"/>
      <c r="FD954" s="288"/>
    </row>
    <row r="955" spans="1:160" s="287" customFormat="1" x14ac:dyDescent="0.35">
      <c r="A955" s="285"/>
      <c r="B955" s="285"/>
      <c r="C955" s="299"/>
      <c r="D955" s="299"/>
      <c r="E955" s="299"/>
      <c r="F955" s="299"/>
      <c r="G955" s="299"/>
      <c r="EQ955" s="288"/>
      <c r="ER955" s="288"/>
      <c r="ES955" s="288"/>
      <c r="ET955" s="288"/>
      <c r="EU955" s="288"/>
      <c r="EV955" s="288"/>
      <c r="EW955" s="288"/>
      <c r="EX955" s="288"/>
      <c r="EY955" s="288"/>
      <c r="EZ955" s="288"/>
      <c r="FA955" s="288"/>
      <c r="FB955" s="288"/>
      <c r="FC955" s="288"/>
      <c r="FD955" s="288"/>
    </row>
    <row r="956" spans="1:160" s="287" customFormat="1" x14ac:dyDescent="0.35">
      <c r="A956" s="285"/>
      <c r="B956" s="285"/>
      <c r="C956" s="299"/>
      <c r="D956" s="299"/>
      <c r="E956" s="299"/>
      <c r="F956" s="299"/>
      <c r="G956" s="299"/>
      <c r="EQ956" s="288"/>
      <c r="ER956" s="288"/>
      <c r="ES956" s="288"/>
      <c r="ET956" s="288"/>
      <c r="EU956" s="288"/>
      <c r="EV956" s="288"/>
      <c r="EW956" s="288"/>
      <c r="EX956" s="288"/>
      <c r="EY956" s="288"/>
      <c r="EZ956" s="288"/>
      <c r="FA956" s="288"/>
      <c r="FB956" s="288"/>
      <c r="FC956" s="288"/>
      <c r="FD956" s="288"/>
    </row>
    <row r="957" spans="1:160" s="287" customFormat="1" x14ac:dyDescent="0.35">
      <c r="A957" s="285"/>
      <c r="B957" s="285"/>
      <c r="C957" s="299"/>
      <c r="D957" s="299"/>
      <c r="E957" s="299"/>
      <c r="F957" s="299"/>
      <c r="G957" s="299"/>
      <c r="EQ957" s="288"/>
      <c r="ER957" s="288"/>
      <c r="ES957" s="288"/>
      <c r="ET957" s="288"/>
      <c r="EU957" s="288"/>
      <c r="EV957" s="288"/>
      <c r="EW957" s="288"/>
      <c r="EX957" s="288"/>
      <c r="EY957" s="288"/>
      <c r="EZ957" s="288"/>
      <c r="FA957" s="288"/>
      <c r="FB957" s="288"/>
      <c r="FC957" s="288"/>
      <c r="FD957" s="288"/>
    </row>
    <row r="958" spans="1:160" s="287" customFormat="1" x14ac:dyDescent="0.35">
      <c r="A958" s="285"/>
      <c r="B958" s="285"/>
      <c r="C958" s="299"/>
      <c r="D958" s="299"/>
      <c r="E958" s="299"/>
      <c r="F958" s="299"/>
      <c r="G958" s="299"/>
      <c r="EQ958" s="288"/>
      <c r="ER958" s="288"/>
      <c r="ES958" s="288"/>
      <c r="ET958" s="288"/>
      <c r="EU958" s="288"/>
      <c r="EV958" s="288"/>
      <c r="EW958" s="288"/>
      <c r="EX958" s="288"/>
      <c r="EY958" s="288"/>
      <c r="EZ958" s="288"/>
      <c r="FA958" s="288"/>
      <c r="FB958" s="288"/>
      <c r="FC958" s="288"/>
      <c r="FD958" s="288"/>
    </row>
    <row r="959" spans="1:160" s="287" customFormat="1" x14ac:dyDescent="0.35">
      <c r="A959" s="285"/>
      <c r="B959" s="285"/>
      <c r="C959" s="299"/>
      <c r="D959" s="299"/>
      <c r="E959" s="299"/>
      <c r="F959" s="299"/>
      <c r="G959" s="299"/>
      <c r="EQ959" s="288"/>
      <c r="ER959" s="288"/>
      <c r="ES959" s="288"/>
      <c r="ET959" s="288"/>
      <c r="EU959" s="288"/>
      <c r="EV959" s="288"/>
      <c r="EW959" s="288"/>
      <c r="EX959" s="288"/>
      <c r="EY959" s="288"/>
      <c r="EZ959" s="288"/>
      <c r="FA959" s="288"/>
      <c r="FB959" s="288"/>
      <c r="FC959" s="288"/>
      <c r="FD959" s="288"/>
    </row>
    <row r="960" spans="1:160" s="287" customFormat="1" x14ac:dyDescent="0.35">
      <c r="A960" s="285"/>
      <c r="B960" s="285"/>
      <c r="C960" s="299"/>
      <c r="D960" s="299"/>
      <c r="E960" s="299"/>
      <c r="F960" s="299"/>
      <c r="G960" s="299"/>
      <c r="EQ960" s="288"/>
      <c r="ER960" s="288"/>
      <c r="ES960" s="288"/>
      <c r="ET960" s="288"/>
      <c r="EU960" s="288"/>
      <c r="EV960" s="288"/>
      <c r="EW960" s="288"/>
      <c r="EX960" s="288"/>
      <c r="EY960" s="288"/>
      <c r="EZ960" s="288"/>
      <c r="FA960" s="288"/>
      <c r="FB960" s="288"/>
      <c r="FC960" s="288"/>
      <c r="FD960" s="288"/>
    </row>
    <row r="961" spans="1:160" s="287" customFormat="1" x14ac:dyDescent="0.35">
      <c r="A961" s="285"/>
      <c r="B961" s="285"/>
      <c r="C961" s="299"/>
      <c r="D961" s="299"/>
      <c r="E961" s="299"/>
      <c r="F961" s="299"/>
      <c r="G961" s="299"/>
      <c r="EQ961" s="288"/>
      <c r="ER961" s="288"/>
      <c r="ES961" s="288"/>
      <c r="ET961" s="288"/>
      <c r="EU961" s="288"/>
      <c r="EV961" s="288"/>
      <c r="EW961" s="288"/>
      <c r="EX961" s="288"/>
      <c r="EY961" s="288"/>
      <c r="EZ961" s="288"/>
      <c r="FA961" s="288"/>
      <c r="FB961" s="288"/>
      <c r="FC961" s="288"/>
      <c r="FD961" s="288"/>
    </row>
    <row r="962" spans="1:160" s="287" customFormat="1" x14ac:dyDescent="0.35">
      <c r="A962" s="285"/>
      <c r="B962" s="285"/>
      <c r="C962" s="299"/>
      <c r="D962" s="299"/>
      <c r="E962" s="299"/>
      <c r="F962" s="299"/>
      <c r="G962" s="299"/>
      <c r="EQ962" s="288"/>
      <c r="ER962" s="288"/>
      <c r="ES962" s="288"/>
      <c r="ET962" s="288"/>
      <c r="EU962" s="288"/>
      <c r="EV962" s="288"/>
      <c r="EW962" s="288"/>
      <c r="EX962" s="288"/>
      <c r="EY962" s="288"/>
      <c r="EZ962" s="288"/>
      <c r="FA962" s="288"/>
      <c r="FB962" s="288"/>
      <c r="FC962" s="288"/>
      <c r="FD962" s="288"/>
    </row>
    <row r="963" spans="1:160" s="287" customFormat="1" x14ac:dyDescent="0.35">
      <c r="A963" s="285"/>
      <c r="B963" s="285"/>
      <c r="C963" s="299"/>
      <c r="D963" s="299"/>
      <c r="E963" s="299"/>
      <c r="F963" s="299"/>
      <c r="G963" s="299"/>
      <c r="EQ963" s="288"/>
      <c r="ER963" s="288"/>
      <c r="ES963" s="288"/>
      <c r="ET963" s="288"/>
      <c r="EU963" s="288"/>
      <c r="EV963" s="288"/>
      <c r="EW963" s="288"/>
      <c r="EX963" s="288"/>
      <c r="EY963" s="288"/>
      <c r="EZ963" s="288"/>
      <c r="FA963" s="288"/>
      <c r="FB963" s="288"/>
      <c r="FC963" s="288"/>
      <c r="FD963" s="288"/>
    </row>
    <row r="964" spans="1:160" s="287" customFormat="1" x14ac:dyDescent="0.35">
      <c r="A964" s="285"/>
      <c r="B964" s="285"/>
      <c r="C964" s="299"/>
      <c r="D964" s="299"/>
      <c r="E964" s="299"/>
      <c r="F964" s="299"/>
      <c r="G964" s="299"/>
      <c r="EQ964" s="288"/>
      <c r="ER964" s="288"/>
      <c r="ES964" s="288"/>
      <c r="ET964" s="288"/>
      <c r="EU964" s="288"/>
      <c r="EV964" s="288"/>
      <c r="EW964" s="288"/>
      <c r="EX964" s="288"/>
      <c r="EY964" s="288"/>
      <c r="EZ964" s="288"/>
      <c r="FA964" s="288"/>
      <c r="FB964" s="288"/>
      <c r="FC964" s="288"/>
      <c r="FD964" s="288"/>
    </row>
    <row r="965" spans="1:160" s="287" customFormat="1" x14ac:dyDescent="0.35">
      <c r="A965" s="285"/>
      <c r="B965" s="285"/>
      <c r="C965" s="299"/>
      <c r="D965" s="299"/>
      <c r="E965" s="299"/>
      <c r="F965" s="299"/>
      <c r="G965" s="299"/>
      <c r="EQ965" s="288"/>
      <c r="ER965" s="288"/>
      <c r="ES965" s="288"/>
      <c r="ET965" s="288"/>
      <c r="EU965" s="288"/>
      <c r="EV965" s="288"/>
      <c r="EW965" s="288"/>
      <c r="EX965" s="288"/>
      <c r="EY965" s="288"/>
      <c r="EZ965" s="288"/>
      <c r="FA965" s="288"/>
      <c r="FB965" s="288"/>
      <c r="FC965" s="288"/>
      <c r="FD965" s="288"/>
    </row>
    <row r="966" spans="1:160" s="287" customFormat="1" x14ac:dyDescent="0.35">
      <c r="A966" s="285"/>
      <c r="B966" s="285"/>
      <c r="C966" s="299"/>
      <c r="D966" s="299"/>
      <c r="E966" s="299"/>
      <c r="F966" s="299"/>
      <c r="G966" s="299"/>
      <c r="EQ966" s="288"/>
      <c r="ER966" s="288"/>
      <c r="ES966" s="288"/>
      <c r="ET966" s="288"/>
      <c r="EU966" s="288"/>
      <c r="EV966" s="288"/>
      <c r="EW966" s="288"/>
      <c r="EX966" s="288"/>
      <c r="EY966" s="288"/>
      <c r="EZ966" s="288"/>
      <c r="FA966" s="288"/>
      <c r="FB966" s="288"/>
      <c r="FC966" s="288"/>
      <c r="FD966" s="288"/>
    </row>
    <row r="967" spans="1:160" s="287" customFormat="1" x14ac:dyDescent="0.35">
      <c r="A967" s="285"/>
      <c r="B967" s="285"/>
      <c r="C967" s="299"/>
      <c r="D967" s="299"/>
      <c r="E967" s="299"/>
      <c r="F967" s="299"/>
      <c r="G967" s="299"/>
      <c r="EQ967" s="288"/>
      <c r="ER967" s="288"/>
      <c r="ES967" s="288"/>
      <c r="ET967" s="288"/>
      <c r="EU967" s="288"/>
      <c r="EV967" s="288"/>
      <c r="EW967" s="288"/>
      <c r="EX967" s="288"/>
      <c r="EY967" s="288"/>
      <c r="EZ967" s="288"/>
      <c r="FA967" s="288"/>
      <c r="FB967" s="288"/>
      <c r="FC967" s="288"/>
      <c r="FD967" s="288"/>
    </row>
    <row r="968" spans="1:160" s="287" customFormat="1" x14ac:dyDescent="0.35">
      <c r="A968" s="285"/>
      <c r="B968" s="285"/>
      <c r="C968" s="299"/>
      <c r="D968" s="299"/>
      <c r="E968" s="299"/>
      <c r="F968" s="299"/>
      <c r="G968" s="299"/>
      <c r="EQ968" s="288"/>
      <c r="ER968" s="288"/>
      <c r="ES968" s="288"/>
      <c r="ET968" s="288"/>
      <c r="EU968" s="288"/>
      <c r="EV968" s="288"/>
      <c r="EW968" s="288"/>
      <c r="EX968" s="288"/>
      <c r="EY968" s="288"/>
      <c r="EZ968" s="288"/>
      <c r="FA968" s="288"/>
      <c r="FB968" s="288"/>
      <c r="FC968" s="288"/>
      <c r="FD968" s="288"/>
    </row>
    <row r="969" spans="1:160" s="287" customFormat="1" x14ac:dyDescent="0.35">
      <c r="A969" s="285"/>
      <c r="B969" s="285"/>
      <c r="C969" s="299"/>
      <c r="D969" s="299"/>
      <c r="E969" s="299"/>
      <c r="F969" s="299"/>
      <c r="G969" s="299"/>
      <c r="EQ969" s="288"/>
      <c r="ER969" s="288"/>
      <c r="ES969" s="288"/>
      <c r="ET969" s="288"/>
      <c r="EU969" s="288"/>
      <c r="EV969" s="288"/>
      <c r="EW969" s="288"/>
      <c r="EX969" s="288"/>
      <c r="EY969" s="288"/>
      <c r="EZ969" s="288"/>
      <c r="FA969" s="288"/>
      <c r="FB969" s="288"/>
      <c r="FC969" s="288"/>
      <c r="FD969" s="288"/>
    </row>
    <row r="970" spans="1:160" s="287" customFormat="1" x14ac:dyDescent="0.35">
      <c r="A970" s="285"/>
      <c r="B970" s="285"/>
      <c r="C970" s="299"/>
      <c r="D970" s="299"/>
      <c r="E970" s="299"/>
      <c r="F970" s="299"/>
      <c r="G970" s="299"/>
      <c r="EQ970" s="288"/>
      <c r="ER970" s="288"/>
      <c r="ES970" s="288"/>
      <c r="ET970" s="288"/>
      <c r="EU970" s="288"/>
      <c r="EV970" s="288"/>
      <c r="EW970" s="288"/>
      <c r="EX970" s="288"/>
      <c r="EY970" s="288"/>
      <c r="EZ970" s="288"/>
      <c r="FA970" s="288"/>
      <c r="FB970" s="288"/>
      <c r="FC970" s="288"/>
      <c r="FD970" s="288"/>
    </row>
    <row r="971" spans="1:160" s="287" customFormat="1" x14ac:dyDescent="0.35">
      <c r="A971" s="285"/>
      <c r="B971" s="285"/>
      <c r="C971" s="299"/>
      <c r="D971" s="299"/>
      <c r="E971" s="299"/>
      <c r="F971" s="299"/>
      <c r="G971" s="299"/>
      <c r="EQ971" s="288"/>
      <c r="ER971" s="288"/>
      <c r="ES971" s="288"/>
      <c r="ET971" s="288"/>
      <c r="EU971" s="288"/>
      <c r="EV971" s="288"/>
      <c r="EW971" s="288"/>
      <c r="EX971" s="288"/>
      <c r="EY971" s="288"/>
      <c r="EZ971" s="288"/>
      <c r="FA971" s="288"/>
      <c r="FB971" s="288"/>
      <c r="FC971" s="288"/>
      <c r="FD971" s="288"/>
    </row>
    <row r="972" spans="1:160" s="287" customFormat="1" x14ac:dyDescent="0.35">
      <c r="A972" s="285"/>
      <c r="B972" s="285"/>
      <c r="C972" s="299"/>
      <c r="D972" s="299"/>
      <c r="E972" s="299"/>
      <c r="F972" s="299"/>
      <c r="G972" s="299"/>
      <c r="EQ972" s="288"/>
      <c r="ER972" s="288"/>
      <c r="ES972" s="288"/>
      <c r="ET972" s="288"/>
      <c r="EU972" s="288"/>
      <c r="EV972" s="288"/>
      <c r="EW972" s="288"/>
      <c r="EX972" s="288"/>
      <c r="EY972" s="288"/>
      <c r="EZ972" s="288"/>
      <c r="FA972" s="288"/>
      <c r="FB972" s="288"/>
      <c r="FC972" s="288"/>
      <c r="FD972" s="288"/>
    </row>
    <row r="973" spans="1:160" s="287" customFormat="1" x14ac:dyDescent="0.35">
      <c r="A973" s="285"/>
      <c r="B973" s="285"/>
      <c r="C973" s="299"/>
      <c r="D973" s="299"/>
      <c r="E973" s="299"/>
      <c r="F973" s="299"/>
      <c r="G973" s="299"/>
      <c r="EQ973" s="288"/>
      <c r="ER973" s="288"/>
      <c r="ES973" s="288"/>
      <c r="ET973" s="288"/>
      <c r="EU973" s="288"/>
      <c r="EV973" s="288"/>
      <c r="EW973" s="288"/>
      <c r="EX973" s="288"/>
      <c r="EY973" s="288"/>
      <c r="EZ973" s="288"/>
      <c r="FA973" s="288"/>
      <c r="FB973" s="288"/>
      <c r="FC973" s="288"/>
      <c r="FD973" s="288"/>
    </row>
    <row r="974" spans="1:160" s="287" customFormat="1" x14ac:dyDescent="0.35">
      <c r="A974" s="285"/>
      <c r="B974" s="285"/>
      <c r="C974" s="299"/>
      <c r="D974" s="299"/>
      <c r="E974" s="299"/>
      <c r="F974" s="299"/>
      <c r="G974" s="299"/>
      <c r="EQ974" s="288"/>
      <c r="ER974" s="288"/>
      <c r="ES974" s="288"/>
      <c r="ET974" s="288"/>
      <c r="EU974" s="288"/>
      <c r="EV974" s="288"/>
      <c r="EW974" s="288"/>
      <c r="EX974" s="288"/>
      <c r="EY974" s="288"/>
      <c r="EZ974" s="288"/>
      <c r="FA974" s="288"/>
      <c r="FB974" s="288"/>
      <c r="FC974" s="288"/>
      <c r="FD974" s="288"/>
    </row>
    <row r="975" spans="1:160" s="287" customFormat="1" x14ac:dyDescent="0.35">
      <c r="A975" s="285"/>
      <c r="B975" s="285"/>
      <c r="C975" s="299"/>
      <c r="D975" s="299"/>
      <c r="E975" s="299"/>
      <c r="F975" s="299"/>
      <c r="G975" s="299"/>
      <c r="EQ975" s="288"/>
      <c r="ER975" s="288"/>
      <c r="ES975" s="288"/>
      <c r="ET975" s="288"/>
      <c r="EU975" s="288"/>
      <c r="EV975" s="288"/>
      <c r="EW975" s="288"/>
      <c r="EX975" s="288"/>
      <c r="EY975" s="288"/>
      <c r="EZ975" s="288"/>
      <c r="FA975" s="288"/>
      <c r="FB975" s="288"/>
      <c r="FC975" s="288"/>
      <c r="FD975" s="288"/>
    </row>
    <row r="976" spans="1:160" s="287" customFormat="1" x14ac:dyDescent="0.35">
      <c r="A976" s="285"/>
      <c r="B976" s="285"/>
      <c r="C976" s="299"/>
      <c r="D976" s="299"/>
      <c r="E976" s="299"/>
      <c r="F976" s="299"/>
      <c r="G976" s="299"/>
      <c r="EQ976" s="288"/>
      <c r="ER976" s="288"/>
      <c r="ES976" s="288"/>
      <c r="ET976" s="288"/>
      <c r="EU976" s="288"/>
      <c r="EV976" s="288"/>
      <c r="EW976" s="288"/>
      <c r="EX976" s="288"/>
      <c r="EY976" s="288"/>
      <c r="EZ976" s="288"/>
      <c r="FA976" s="288"/>
      <c r="FB976" s="288"/>
      <c r="FC976" s="288"/>
      <c r="FD976" s="288"/>
    </row>
    <row r="977" spans="1:160" s="287" customFormat="1" x14ac:dyDescent="0.35">
      <c r="A977" s="285"/>
      <c r="B977" s="285"/>
      <c r="C977" s="299"/>
      <c r="D977" s="299"/>
      <c r="E977" s="299"/>
      <c r="F977" s="299"/>
      <c r="G977" s="299"/>
      <c r="EQ977" s="288"/>
      <c r="ER977" s="288"/>
      <c r="ES977" s="288"/>
      <c r="ET977" s="288"/>
      <c r="EU977" s="288"/>
      <c r="EV977" s="288"/>
      <c r="EW977" s="288"/>
      <c r="EX977" s="288"/>
      <c r="EY977" s="288"/>
      <c r="EZ977" s="288"/>
      <c r="FA977" s="288"/>
      <c r="FB977" s="288"/>
      <c r="FC977" s="288"/>
      <c r="FD977" s="288"/>
    </row>
    <row r="978" spans="1:160" s="287" customFormat="1" x14ac:dyDescent="0.35">
      <c r="A978" s="285"/>
      <c r="B978" s="285"/>
      <c r="C978" s="299"/>
      <c r="D978" s="299"/>
      <c r="E978" s="299"/>
      <c r="F978" s="299"/>
      <c r="G978" s="299"/>
      <c r="EQ978" s="288"/>
      <c r="ER978" s="288"/>
      <c r="ES978" s="288"/>
      <c r="ET978" s="288"/>
      <c r="EU978" s="288"/>
      <c r="EV978" s="288"/>
      <c r="EW978" s="288"/>
      <c r="EX978" s="288"/>
      <c r="EY978" s="288"/>
      <c r="EZ978" s="288"/>
      <c r="FA978" s="288"/>
      <c r="FB978" s="288"/>
      <c r="FC978" s="288"/>
      <c r="FD978" s="288"/>
    </row>
    <row r="979" spans="1:160" s="287" customFormat="1" x14ac:dyDescent="0.35">
      <c r="A979" s="285"/>
      <c r="B979" s="285"/>
      <c r="C979" s="299"/>
      <c r="D979" s="299"/>
      <c r="E979" s="299"/>
      <c r="F979" s="299"/>
      <c r="G979" s="299"/>
      <c r="EQ979" s="288"/>
      <c r="ER979" s="288"/>
      <c r="ES979" s="288"/>
      <c r="ET979" s="288"/>
      <c r="EU979" s="288"/>
      <c r="EV979" s="288"/>
      <c r="EW979" s="288"/>
      <c r="EX979" s="288"/>
      <c r="EY979" s="288"/>
      <c r="EZ979" s="288"/>
      <c r="FA979" s="288"/>
      <c r="FB979" s="288"/>
      <c r="FC979" s="288"/>
      <c r="FD979" s="288"/>
    </row>
    <row r="980" spans="1:160" s="287" customFormat="1" x14ac:dyDescent="0.35">
      <c r="A980" s="285"/>
      <c r="B980" s="285"/>
      <c r="C980" s="299"/>
      <c r="D980" s="299"/>
      <c r="E980" s="299"/>
      <c r="F980" s="299"/>
      <c r="G980" s="299"/>
      <c r="EQ980" s="288"/>
      <c r="ER980" s="288"/>
      <c r="ES980" s="288"/>
      <c r="ET980" s="288"/>
      <c r="EU980" s="288"/>
      <c r="EV980" s="288"/>
      <c r="EW980" s="288"/>
      <c r="EX980" s="288"/>
      <c r="EY980" s="288"/>
      <c r="EZ980" s="288"/>
      <c r="FA980" s="288"/>
      <c r="FB980" s="288"/>
      <c r="FC980" s="288"/>
      <c r="FD980" s="288"/>
    </row>
    <row r="981" spans="1:160" s="287" customFormat="1" x14ac:dyDescent="0.35">
      <c r="A981" s="285"/>
      <c r="B981" s="285"/>
      <c r="C981" s="299"/>
      <c r="D981" s="299"/>
      <c r="E981" s="299"/>
      <c r="F981" s="299"/>
      <c r="G981" s="299"/>
      <c r="EQ981" s="288"/>
      <c r="ER981" s="288"/>
      <c r="ES981" s="288"/>
      <c r="ET981" s="288"/>
      <c r="EU981" s="288"/>
      <c r="EV981" s="288"/>
      <c r="EW981" s="288"/>
      <c r="EX981" s="288"/>
      <c r="EY981" s="288"/>
      <c r="EZ981" s="288"/>
      <c r="FA981" s="288"/>
      <c r="FB981" s="288"/>
      <c r="FC981" s="288"/>
      <c r="FD981" s="288"/>
    </row>
    <row r="982" spans="1:160" s="287" customFormat="1" x14ac:dyDescent="0.35">
      <c r="A982" s="285"/>
      <c r="B982" s="285"/>
      <c r="C982" s="299"/>
      <c r="D982" s="299"/>
      <c r="E982" s="299"/>
      <c r="F982" s="299"/>
      <c r="G982" s="299"/>
      <c r="EQ982" s="288"/>
      <c r="ER982" s="288"/>
      <c r="ES982" s="288"/>
      <c r="ET982" s="288"/>
      <c r="EU982" s="288"/>
      <c r="EV982" s="288"/>
      <c r="EW982" s="288"/>
      <c r="EX982" s="288"/>
      <c r="EY982" s="288"/>
      <c r="EZ982" s="288"/>
      <c r="FA982" s="288"/>
      <c r="FB982" s="288"/>
      <c r="FC982" s="288"/>
      <c r="FD982" s="288"/>
    </row>
    <row r="983" spans="1:160" s="287" customFormat="1" x14ac:dyDescent="0.35">
      <c r="A983" s="285"/>
      <c r="B983" s="285"/>
      <c r="C983" s="299"/>
      <c r="D983" s="299"/>
      <c r="E983" s="299"/>
      <c r="F983" s="299"/>
      <c r="G983" s="299"/>
      <c r="EQ983" s="288"/>
      <c r="ER983" s="288"/>
      <c r="ES983" s="288"/>
      <c r="ET983" s="288"/>
      <c r="EU983" s="288"/>
      <c r="EV983" s="288"/>
      <c r="EW983" s="288"/>
      <c r="EX983" s="288"/>
      <c r="EY983" s="288"/>
      <c r="EZ983" s="288"/>
      <c r="FA983" s="288"/>
      <c r="FB983" s="288"/>
      <c r="FC983" s="288"/>
      <c r="FD983" s="288"/>
    </row>
    <row r="984" spans="1:160" s="287" customFormat="1" x14ac:dyDescent="0.35">
      <c r="A984" s="285"/>
      <c r="B984" s="285"/>
      <c r="C984" s="299"/>
      <c r="D984" s="299"/>
      <c r="E984" s="299"/>
      <c r="F984" s="299"/>
      <c r="G984" s="299"/>
      <c r="EQ984" s="288"/>
      <c r="ER984" s="288"/>
      <c r="ES984" s="288"/>
      <c r="ET984" s="288"/>
      <c r="EU984" s="288"/>
      <c r="EV984" s="288"/>
      <c r="EW984" s="288"/>
      <c r="EX984" s="288"/>
      <c r="EY984" s="288"/>
      <c r="EZ984" s="288"/>
      <c r="FA984" s="288"/>
      <c r="FB984" s="288"/>
      <c r="FC984" s="288"/>
      <c r="FD984" s="288"/>
    </row>
    <row r="985" spans="1:160" s="287" customFormat="1" x14ac:dyDescent="0.35">
      <c r="A985" s="285"/>
      <c r="B985" s="285"/>
      <c r="C985" s="299"/>
      <c r="D985" s="299"/>
      <c r="E985" s="299"/>
      <c r="F985" s="299"/>
      <c r="G985" s="299"/>
      <c r="EQ985" s="288"/>
      <c r="ER985" s="288"/>
      <c r="ES985" s="288"/>
      <c r="ET985" s="288"/>
      <c r="EU985" s="288"/>
      <c r="EV985" s="288"/>
      <c r="EW985" s="288"/>
      <c r="EX985" s="288"/>
      <c r="EY985" s="288"/>
      <c r="EZ985" s="288"/>
      <c r="FA985" s="288"/>
      <c r="FB985" s="288"/>
      <c r="FC985" s="288"/>
      <c r="FD985" s="288"/>
    </row>
    <row r="986" spans="1:160" s="287" customFormat="1" x14ac:dyDescent="0.35">
      <c r="A986" s="285"/>
      <c r="B986" s="285"/>
      <c r="C986" s="299"/>
      <c r="D986" s="299"/>
      <c r="E986" s="299"/>
      <c r="F986" s="299"/>
      <c r="G986" s="299"/>
      <c r="EQ986" s="288"/>
      <c r="ER986" s="288"/>
      <c r="ES986" s="288"/>
      <c r="ET986" s="288"/>
      <c r="EU986" s="288"/>
      <c r="EV986" s="288"/>
      <c r="EW986" s="288"/>
      <c r="EX986" s="288"/>
      <c r="EY986" s="288"/>
      <c r="EZ986" s="288"/>
      <c r="FA986" s="288"/>
      <c r="FB986" s="288"/>
      <c r="FC986" s="288"/>
      <c r="FD986" s="288"/>
    </row>
    <row r="987" spans="1:160" s="287" customFormat="1" x14ac:dyDescent="0.35">
      <c r="A987" s="285"/>
      <c r="B987" s="285"/>
      <c r="C987" s="299"/>
      <c r="D987" s="299"/>
      <c r="E987" s="299"/>
      <c r="F987" s="299"/>
      <c r="G987" s="299"/>
      <c r="EQ987" s="288"/>
      <c r="ER987" s="288"/>
      <c r="ES987" s="288"/>
      <c r="ET987" s="288"/>
      <c r="EU987" s="288"/>
      <c r="EV987" s="288"/>
      <c r="EW987" s="288"/>
      <c r="EX987" s="288"/>
      <c r="EY987" s="288"/>
      <c r="EZ987" s="288"/>
      <c r="FA987" s="288"/>
      <c r="FB987" s="288"/>
      <c r="FC987" s="288"/>
      <c r="FD987" s="288"/>
    </row>
    <row r="988" spans="1:160" s="287" customFormat="1" x14ac:dyDescent="0.35">
      <c r="A988" s="285"/>
      <c r="B988" s="285"/>
      <c r="C988" s="299"/>
      <c r="D988" s="299"/>
      <c r="E988" s="299"/>
      <c r="F988" s="299"/>
      <c r="G988" s="299"/>
      <c r="EQ988" s="288"/>
      <c r="ER988" s="288"/>
      <c r="ES988" s="288"/>
      <c r="ET988" s="288"/>
      <c r="EU988" s="288"/>
      <c r="EV988" s="288"/>
      <c r="EW988" s="288"/>
      <c r="EX988" s="288"/>
      <c r="EY988" s="288"/>
      <c r="EZ988" s="288"/>
      <c r="FA988" s="288"/>
      <c r="FB988" s="288"/>
      <c r="FC988" s="288"/>
      <c r="FD988" s="288"/>
    </row>
    <row r="989" spans="1:160" s="287" customFormat="1" x14ac:dyDescent="0.35">
      <c r="A989" s="285"/>
      <c r="B989" s="285"/>
      <c r="C989" s="299"/>
      <c r="D989" s="299"/>
      <c r="E989" s="299"/>
      <c r="F989" s="299"/>
      <c r="G989" s="299"/>
      <c r="EQ989" s="288"/>
      <c r="ER989" s="288"/>
      <c r="ES989" s="288"/>
      <c r="ET989" s="288"/>
      <c r="EU989" s="288"/>
      <c r="EV989" s="288"/>
      <c r="EW989" s="288"/>
      <c r="EX989" s="288"/>
      <c r="EY989" s="288"/>
      <c r="EZ989" s="288"/>
      <c r="FA989" s="288"/>
      <c r="FB989" s="288"/>
      <c r="FC989" s="288"/>
      <c r="FD989" s="288"/>
    </row>
    <row r="990" spans="1:160" s="287" customFormat="1" x14ac:dyDescent="0.35">
      <c r="A990" s="285"/>
      <c r="B990" s="285"/>
      <c r="C990" s="299"/>
      <c r="D990" s="299"/>
      <c r="E990" s="299"/>
      <c r="F990" s="299"/>
      <c r="G990" s="299"/>
      <c r="EQ990" s="288"/>
      <c r="ER990" s="288"/>
      <c r="ES990" s="288"/>
      <c r="ET990" s="288"/>
      <c r="EU990" s="288"/>
      <c r="EV990" s="288"/>
      <c r="EW990" s="288"/>
      <c r="EX990" s="288"/>
      <c r="EY990" s="288"/>
      <c r="EZ990" s="288"/>
      <c r="FA990" s="288"/>
      <c r="FB990" s="288"/>
      <c r="FC990" s="288"/>
      <c r="FD990" s="288"/>
    </row>
    <row r="991" spans="1:160" s="287" customFormat="1" x14ac:dyDescent="0.35">
      <c r="A991" s="285"/>
      <c r="B991" s="285"/>
      <c r="C991" s="299"/>
      <c r="D991" s="299"/>
      <c r="E991" s="299"/>
      <c r="F991" s="299"/>
      <c r="G991" s="299"/>
      <c r="EQ991" s="288"/>
      <c r="ER991" s="288"/>
      <c r="ES991" s="288"/>
      <c r="ET991" s="288"/>
      <c r="EU991" s="288"/>
      <c r="EV991" s="288"/>
      <c r="EW991" s="288"/>
      <c r="EX991" s="288"/>
      <c r="EY991" s="288"/>
      <c r="EZ991" s="288"/>
      <c r="FA991" s="288"/>
      <c r="FB991" s="288"/>
      <c r="FC991" s="288"/>
      <c r="FD991" s="288"/>
    </row>
    <row r="992" spans="1:160" s="287" customFormat="1" x14ac:dyDescent="0.35">
      <c r="A992" s="285"/>
      <c r="B992" s="285"/>
      <c r="C992" s="299"/>
      <c r="D992" s="299"/>
      <c r="E992" s="299"/>
      <c r="F992" s="299"/>
      <c r="G992" s="299"/>
      <c r="EQ992" s="288"/>
      <c r="ER992" s="288"/>
      <c r="ES992" s="288"/>
      <c r="ET992" s="288"/>
      <c r="EU992" s="288"/>
      <c r="EV992" s="288"/>
      <c r="EW992" s="288"/>
      <c r="EX992" s="288"/>
      <c r="EY992" s="288"/>
      <c r="EZ992" s="288"/>
      <c r="FA992" s="288"/>
      <c r="FB992" s="288"/>
      <c r="FC992" s="288"/>
      <c r="FD992" s="288"/>
    </row>
    <row r="993" spans="1:160" s="287" customFormat="1" x14ac:dyDescent="0.35">
      <c r="A993" s="285"/>
      <c r="B993" s="285"/>
      <c r="C993" s="299"/>
      <c r="D993" s="299"/>
      <c r="E993" s="299"/>
      <c r="F993" s="299"/>
      <c r="G993" s="299"/>
      <c r="EQ993" s="288"/>
      <c r="ER993" s="288"/>
      <c r="ES993" s="288"/>
      <c r="ET993" s="288"/>
      <c r="EU993" s="288"/>
      <c r="EV993" s="288"/>
      <c r="EW993" s="288"/>
      <c r="EX993" s="288"/>
      <c r="EY993" s="288"/>
      <c r="EZ993" s="288"/>
      <c r="FA993" s="288"/>
      <c r="FB993" s="288"/>
      <c r="FC993" s="288"/>
      <c r="FD993" s="288"/>
    </row>
    <row r="994" spans="1:160" s="287" customFormat="1" x14ac:dyDescent="0.35">
      <c r="A994" s="285"/>
      <c r="B994" s="285"/>
      <c r="C994" s="299"/>
      <c r="D994" s="299"/>
      <c r="E994" s="299"/>
      <c r="F994" s="299"/>
      <c r="G994" s="299"/>
      <c r="EQ994" s="288"/>
      <c r="ER994" s="288"/>
      <c r="ES994" s="288"/>
      <c r="ET994" s="288"/>
      <c r="EU994" s="288"/>
      <c r="EV994" s="288"/>
      <c r="EW994" s="288"/>
      <c r="EX994" s="288"/>
      <c r="EY994" s="288"/>
      <c r="EZ994" s="288"/>
      <c r="FA994" s="288"/>
      <c r="FB994" s="288"/>
      <c r="FC994" s="288"/>
      <c r="FD994" s="288"/>
    </row>
    <row r="995" spans="1:160" s="287" customFormat="1" x14ac:dyDescent="0.35">
      <c r="A995" s="285"/>
      <c r="B995" s="285"/>
      <c r="C995" s="299"/>
      <c r="D995" s="299"/>
      <c r="E995" s="299"/>
      <c r="F995" s="299"/>
      <c r="G995" s="299"/>
      <c r="EQ995" s="288"/>
      <c r="ER995" s="288"/>
      <c r="ES995" s="288"/>
      <c r="ET995" s="288"/>
      <c r="EU995" s="288"/>
      <c r="EV995" s="288"/>
      <c r="EW995" s="288"/>
      <c r="EX995" s="288"/>
      <c r="EY995" s="288"/>
      <c r="EZ995" s="288"/>
      <c r="FA995" s="288"/>
      <c r="FB995" s="288"/>
      <c r="FC995" s="288"/>
      <c r="FD995" s="288"/>
    </row>
    <row r="996" spans="1:160" s="287" customFormat="1" x14ac:dyDescent="0.35">
      <c r="A996" s="285"/>
      <c r="B996" s="285"/>
      <c r="C996" s="299"/>
      <c r="D996" s="299"/>
      <c r="E996" s="299"/>
      <c r="F996" s="299"/>
      <c r="G996" s="299"/>
      <c r="EQ996" s="288"/>
      <c r="ER996" s="288"/>
      <c r="ES996" s="288"/>
      <c r="ET996" s="288"/>
      <c r="EU996" s="288"/>
      <c r="EV996" s="288"/>
      <c r="EW996" s="288"/>
      <c r="EX996" s="288"/>
      <c r="EY996" s="288"/>
      <c r="EZ996" s="288"/>
      <c r="FA996" s="288"/>
      <c r="FB996" s="288"/>
      <c r="FC996" s="288"/>
      <c r="FD996" s="288"/>
    </row>
    <row r="997" spans="1:160" s="287" customFormat="1" x14ac:dyDescent="0.35">
      <c r="A997" s="285"/>
      <c r="B997" s="285"/>
      <c r="C997" s="299"/>
      <c r="D997" s="299"/>
      <c r="E997" s="299"/>
      <c r="F997" s="299"/>
      <c r="G997" s="299"/>
      <c r="EQ997" s="288"/>
      <c r="ER997" s="288"/>
      <c r="ES997" s="288"/>
      <c r="ET997" s="288"/>
      <c r="EU997" s="288"/>
      <c r="EV997" s="288"/>
      <c r="EW997" s="288"/>
      <c r="EX997" s="288"/>
      <c r="EY997" s="288"/>
      <c r="EZ997" s="288"/>
      <c r="FA997" s="288"/>
      <c r="FB997" s="288"/>
      <c r="FC997" s="288"/>
      <c r="FD997" s="288"/>
    </row>
    <row r="998" spans="1:160" s="287" customFormat="1" x14ac:dyDescent="0.35">
      <c r="A998" s="285"/>
      <c r="B998" s="285"/>
      <c r="C998" s="299"/>
      <c r="D998" s="299"/>
      <c r="E998" s="299"/>
      <c r="F998" s="299"/>
      <c r="G998" s="299"/>
      <c r="EQ998" s="288"/>
      <c r="ER998" s="288"/>
      <c r="ES998" s="288"/>
      <c r="ET998" s="288"/>
      <c r="EU998" s="288"/>
      <c r="EV998" s="288"/>
      <c r="EW998" s="288"/>
      <c r="EX998" s="288"/>
      <c r="EY998" s="288"/>
      <c r="EZ998" s="288"/>
      <c r="FA998" s="288"/>
      <c r="FB998" s="288"/>
      <c r="FC998" s="288"/>
      <c r="FD998" s="288"/>
    </row>
    <row r="999" spans="1:160" s="287" customFormat="1" x14ac:dyDescent="0.35">
      <c r="A999" s="285"/>
      <c r="B999" s="285"/>
      <c r="C999" s="299"/>
      <c r="D999" s="299"/>
      <c r="E999" s="299"/>
      <c r="F999" s="299"/>
      <c r="G999" s="299"/>
      <c r="EQ999" s="288"/>
      <c r="ER999" s="288"/>
      <c r="ES999" s="288"/>
      <c r="ET999" s="288"/>
      <c r="EU999" s="288"/>
      <c r="EV999" s="288"/>
      <c r="EW999" s="288"/>
      <c r="EX999" s="288"/>
      <c r="EY999" s="288"/>
      <c r="EZ999" s="288"/>
      <c r="FA999" s="288"/>
      <c r="FB999" s="288"/>
      <c r="FC999" s="288"/>
      <c r="FD999" s="288"/>
    </row>
    <row r="1000" spans="1:160" s="287" customFormat="1" x14ac:dyDescent="0.35">
      <c r="A1000" s="285"/>
      <c r="B1000" s="285"/>
      <c r="C1000" s="299"/>
      <c r="D1000" s="299"/>
      <c r="E1000" s="299"/>
      <c r="F1000" s="299"/>
      <c r="G1000" s="299"/>
      <c r="EQ1000" s="288"/>
      <c r="ER1000" s="288"/>
      <c r="ES1000" s="288"/>
      <c r="ET1000" s="288"/>
      <c r="EU1000" s="288"/>
      <c r="EV1000" s="288"/>
      <c r="EW1000" s="288"/>
      <c r="EX1000" s="288"/>
      <c r="EY1000" s="288"/>
      <c r="EZ1000" s="288"/>
      <c r="FA1000" s="288"/>
      <c r="FB1000" s="288"/>
      <c r="FC1000" s="288"/>
      <c r="FD1000" s="288"/>
    </row>
    <row r="1001" spans="1:160" s="287" customFormat="1" x14ac:dyDescent="0.35">
      <c r="A1001" s="285"/>
      <c r="B1001" s="285"/>
      <c r="C1001" s="299"/>
      <c r="D1001" s="299"/>
      <c r="E1001" s="299"/>
      <c r="F1001" s="299"/>
      <c r="G1001" s="299"/>
      <c r="EQ1001" s="288"/>
      <c r="ER1001" s="288"/>
      <c r="ES1001" s="288"/>
      <c r="ET1001" s="288"/>
      <c r="EU1001" s="288"/>
      <c r="EV1001" s="288"/>
      <c r="EW1001" s="288"/>
      <c r="EX1001" s="288"/>
      <c r="EY1001" s="288"/>
      <c r="EZ1001" s="288"/>
      <c r="FA1001" s="288"/>
      <c r="FB1001" s="288"/>
      <c r="FC1001" s="288"/>
      <c r="FD1001" s="288"/>
    </row>
    <row r="1002" spans="1:160" s="287" customFormat="1" x14ac:dyDescent="0.35">
      <c r="A1002" s="285"/>
      <c r="B1002" s="285"/>
      <c r="C1002" s="299"/>
      <c r="D1002" s="299"/>
      <c r="E1002" s="299"/>
      <c r="F1002" s="299"/>
      <c r="G1002" s="299"/>
      <c r="EQ1002" s="288"/>
      <c r="ER1002" s="288"/>
      <c r="ES1002" s="288"/>
      <c r="ET1002" s="288"/>
      <c r="EU1002" s="288"/>
      <c r="EV1002" s="288"/>
      <c r="EW1002" s="288"/>
      <c r="EX1002" s="288"/>
      <c r="EY1002" s="288"/>
      <c r="EZ1002" s="288"/>
      <c r="FA1002" s="288"/>
      <c r="FB1002" s="288"/>
      <c r="FC1002" s="288"/>
      <c r="FD1002" s="288"/>
    </row>
    <row r="1003" spans="1:160" s="287" customFormat="1" x14ac:dyDescent="0.35">
      <c r="A1003" s="285"/>
      <c r="B1003" s="285"/>
      <c r="C1003" s="299"/>
      <c r="D1003" s="299"/>
      <c r="E1003" s="299"/>
      <c r="F1003" s="299"/>
      <c r="G1003" s="299"/>
      <c r="EQ1003" s="288"/>
      <c r="ER1003" s="288"/>
      <c r="ES1003" s="288"/>
      <c r="ET1003" s="288"/>
      <c r="EU1003" s="288"/>
      <c r="EV1003" s="288"/>
      <c r="EW1003" s="288"/>
      <c r="EX1003" s="288"/>
      <c r="EY1003" s="288"/>
      <c r="EZ1003" s="288"/>
      <c r="FA1003" s="288"/>
      <c r="FB1003" s="288"/>
      <c r="FC1003" s="288"/>
      <c r="FD1003" s="288"/>
    </row>
    <row r="1004" spans="1:160" s="287" customFormat="1" x14ac:dyDescent="0.35">
      <c r="A1004" s="285"/>
      <c r="B1004" s="285"/>
      <c r="C1004" s="299"/>
      <c r="D1004" s="299"/>
      <c r="E1004" s="299"/>
      <c r="F1004" s="299"/>
      <c r="G1004" s="299"/>
      <c r="EQ1004" s="288"/>
      <c r="ER1004" s="288"/>
      <c r="ES1004" s="288"/>
      <c r="ET1004" s="288"/>
      <c r="EU1004" s="288"/>
      <c r="EV1004" s="288"/>
      <c r="EW1004" s="288"/>
      <c r="EX1004" s="288"/>
      <c r="EY1004" s="288"/>
      <c r="EZ1004" s="288"/>
      <c r="FA1004" s="288"/>
      <c r="FB1004" s="288"/>
      <c r="FC1004" s="288"/>
      <c r="FD1004" s="288"/>
    </row>
    <row r="1005" spans="1:160" s="287" customFormat="1" x14ac:dyDescent="0.35">
      <c r="A1005" s="285"/>
      <c r="B1005" s="285"/>
      <c r="C1005" s="299"/>
      <c r="D1005" s="299"/>
      <c r="E1005" s="299"/>
      <c r="F1005" s="299"/>
      <c r="G1005" s="299"/>
      <c r="EQ1005" s="288"/>
      <c r="ER1005" s="288"/>
      <c r="ES1005" s="288"/>
      <c r="ET1005" s="288"/>
      <c r="EU1005" s="288"/>
      <c r="EV1005" s="288"/>
      <c r="EW1005" s="288"/>
      <c r="EX1005" s="288"/>
      <c r="EY1005" s="288"/>
      <c r="EZ1005" s="288"/>
      <c r="FA1005" s="288"/>
      <c r="FB1005" s="288"/>
      <c r="FC1005" s="288"/>
      <c r="FD1005" s="288"/>
    </row>
    <row r="1006" spans="1:160" s="287" customFormat="1" x14ac:dyDescent="0.35">
      <c r="A1006" s="285"/>
      <c r="B1006" s="285"/>
      <c r="C1006" s="299"/>
      <c r="D1006" s="299"/>
      <c r="E1006" s="299"/>
      <c r="F1006" s="299"/>
      <c r="G1006" s="299"/>
      <c r="EQ1006" s="288"/>
      <c r="ER1006" s="288"/>
      <c r="ES1006" s="288"/>
      <c r="ET1006" s="288"/>
      <c r="EU1006" s="288"/>
      <c r="EV1006" s="288"/>
      <c r="EW1006" s="288"/>
      <c r="EX1006" s="288"/>
      <c r="EY1006" s="288"/>
      <c r="EZ1006" s="288"/>
      <c r="FA1006" s="288"/>
      <c r="FB1006" s="288"/>
      <c r="FC1006" s="288"/>
      <c r="FD1006" s="288"/>
    </row>
    <row r="1007" spans="1:160" s="287" customFormat="1" x14ac:dyDescent="0.35">
      <c r="A1007" s="285"/>
      <c r="B1007" s="285"/>
      <c r="C1007" s="299"/>
      <c r="D1007" s="299"/>
      <c r="E1007" s="299"/>
      <c r="F1007" s="299"/>
      <c r="G1007" s="299"/>
      <c r="EQ1007" s="288"/>
      <c r="ER1007" s="288"/>
      <c r="ES1007" s="288"/>
      <c r="ET1007" s="288"/>
      <c r="EU1007" s="288"/>
      <c r="EV1007" s="288"/>
      <c r="EW1007" s="288"/>
      <c r="EX1007" s="288"/>
      <c r="EY1007" s="288"/>
      <c r="EZ1007" s="288"/>
      <c r="FA1007" s="288"/>
      <c r="FB1007" s="288"/>
      <c r="FC1007" s="288"/>
      <c r="FD1007" s="288"/>
    </row>
    <row r="1008" spans="1:160" s="287" customFormat="1" x14ac:dyDescent="0.35">
      <c r="A1008" s="285"/>
      <c r="B1008" s="285"/>
      <c r="C1008" s="299"/>
      <c r="D1008" s="299"/>
      <c r="E1008" s="299"/>
      <c r="F1008" s="299"/>
      <c r="G1008" s="299"/>
      <c r="EQ1008" s="288"/>
      <c r="ER1008" s="288"/>
      <c r="ES1008" s="288"/>
      <c r="ET1008" s="288"/>
      <c r="EU1008" s="288"/>
      <c r="EV1008" s="288"/>
      <c r="EW1008" s="288"/>
      <c r="EX1008" s="288"/>
      <c r="EY1008" s="288"/>
      <c r="EZ1008" s="288"/>
      <c r="FA1008" s="288"/>
      <c r="FB1008" s="288"/>
      <c r="FC1008" s="288"/>
      <c r="FD1008" s="288"/>
    </row>
    <row r="1009" spans="1:160" s="287" customFormat="1" x14ac:dyDescent="0.35">
      <c r="A1009" s="285"/>
      <c r="B1009" s="285"/>
      <c r="C1009" s="299"/>
      <c r="D1009" s="299"/>
      <c r="E1009" s="299"/>
      <c r="F1009" s="299"/>
      <c r="G1009" s="299"/>
      <c r="EQ1009" s="288"/>
      <c r="ER1009" s="288"/>
      <c r="ES1009" s="288"/>
      <c r="ET1009" s="288"/>
      <c r="EU1009" s="288"/>
      <c r="EV1009" s="288"/>
      <c r="EW1009" s="288"/>
      <c r="EX1009" s="288"/>
      <c r="EY1009" s="288"/>
      <c r="EZ1009" s="288"/>
      <c r="FA1009" s="288"/>
      <c r="FB1009" s="288"/>
      <c r="FC1009" s="288"/>
      <c r="FD1009" s="288"/>
    </row>
    <row r="1010" spans="1:160" s="287" customFormat="1" x14ac:dyDescent="0.35">
      <c r="A1010" s="285"/>
      <c r="B1010" s="285"/>
      <c r="C1010" s="299"/>
      <c r="D1010" s="299"/>
      <c r="E1010" s="299"/>
      <c r="F1010" s="299"/>
      <c r="G1010" s="299"/>
      <c r="EQ1010" s="288"/>
      <c r="ER1010" s="288"/>
      <c r="ES1010" s="288"/>
      <c r="ET1010" s="288"/>
      <c r="EU1010" s="288"/>
      <c r="EV1010" s="288"/>
      <c r="EW1010" s="288"/>
      <c r="EX1010" s="288"/>
      <c r="EY1010" s="288"/>
      <c r="EZ1010" s="288"/>
      <c r="FA1010" s="288"/>
      <c r="FB1010" s="288"/>
      <c r="FC1010" s="288"/>
      <c r="FD1010" s="288"/>
    </row>
    <row r="1011" spans="1:160" s="287" customFormat="1" x14ac:dyDescent="0.35">
      <c r="A1011" s="285"/>
      <c r="B1011" s="285"/>
      <c r="C1011" s="299"/>
      <c r="D1011" s="299"/>
      <c r="E1011" s="299"/>
      <c r="F1011" s="299"/>
      <c r="G1011" s="299"/>
      <c r="EQ1011" s="288"/>
      <c r="ER1011" s="288"/>
      <c r="ES1011" s="288"/>
      <c r="ET1011" s="288"/>
      <c r="EU1011" s="288"/>
      <c r="EV1011" s="288"/>
      <c r="EW1011" s="288"/>
      <c r="EX1011" s="288"/>
      <c r="EY1011" s="288"/>
      <c r="EZ1011" s="288"/>
      <c r="FA1011" s="288"/>
      <c r="FB1011" s="288"/>
      <c r="FC1011" s="288"/>
      <c r="FD1011" s="288"/>
    </row>
    <row r="1012" spans="1:160" s="287" customFormat="1" x14ac:dyDescent="0.35">
      <c r="A1012" s="285"/>
      <c r="B1012" s="285"/>
      <c r="C1012" s="299"/>
      <c r="D1012" s="299"/>
      <c r="E1012" s="299"/>
      <c r="F1012" s="299"/>
      <c r="G1012" s="299"/>
      <c r="EQ1012" s="288"/>
      <c r="ER1012" s="288"/>
      <c r="ES1012" s="288"/>
      <c r="ET1012" s="288"/>
      <c r="EU1012" s="288"/>
      <c r="EV1012" s="288"/>
      <c r="EW1012" s="288"/>
      <c r="EX1012" s="288"/>
      <c r="EY1012" s="288"/>
      <c r="EZ1012" s="288"/>
      <c r="FA1012" s="288"/>
      <c r="FB1012" s="288"/>
      <c r="FC1012" s="288"/>
      <c r="FD1012" s="288"/>
    </row>
    <row r="1013" spans="1:160" s="287" customFormat="1" x14ac:dyDescent="0.35">
      <c r="A1013" s="285"/>
      <c r="B1013" s="285"/>
      <c r="C1013" s="299"/>
      <c r="D1013" s="299"/>
      <c r="E1013" s="299"/>
      <c r="F1013" s="299"/>
      <c r="G1013" s="299"/>
      <c r="EQ1013" s="288"/>
      <c r="ER1013" s="288"/>
      <c r="ES1013" s="288"/>
      <c r="ET1013" s="288"/>
      <c r="EU1013" s="288"/>
      <c r="EV1013" s="288"/>
      <c r="EW1013" s="288"/>
      <c r="EX1013" s="288"/>
      <c r="EY1013" s="288"/>
      <c r="EZ1013" s="288"/>
      <c r="FA1013" s="288"/>
      <c r="FB1013" s="288"/>
      <c r="FC1013" s="288"/>
      <c r="FD1013" s="288"/>
    </row>
    <row r="1014" spans="1:160" s="287" customFormat="1" x14ac:dyDescent="0.35">
      <c r="A1014" s="285"/>
      <c r="B1014" s="285"/>
      <c r="C1014" s="299"/>
      <c r="D1014" s="299"/>
      <c r="E1014" s="299"/>
      <c r="F1014" s="299"/>
      <c r="G1014" s="299"/>
      <c r="EQ1014" s="288"/>
      <c r="ER1014" s="288"/>
      <c r="ES1014" s="288"/>
      <c r="ET1014" s="288"/>
      <c r="EU1014" s="288"/>
      <c r="EV1014" s="288"/>
      <c r="EW1014" s="288"/>
      <c r="EX1014" s="288"/>
      <c r="EY1014" s="288"/>
      <c r="EZ1014" s="288"/>
      <c r="FA1014" s="288"/>
      <c r="FB1014" s="288"/>
      <c r="FC1014" s="288"/>
      <c r="FD1014" s="288"/>
    </row>
    <row r="1015" spans="1:160" s="287" customFormat="1" x14ac:dyDescent="0.35">
      <c r="A1015" s="285"/>
      <c r="B1015" s="285"/>
      <c r="C1015" s="299"/>
      <c r="D1015" s="299"/>
      <c r="E1015" s="299"/>
      <c r="F1015" s="299"/>
      <c r="G1015" s="299"/>
      <c r="EQ1015" s="288"/>
      <c r="ER1015" s="288"/>
      <c r="ES1015" s="288"/>
      <c r="ET1015" s="288"/>
      <c r="EU1015" s="288"/>
      <c r="EV1015" s="288"/>
      <c r="EW1015" s="288"/>
      <c r="EX1015" s="288"/>
      <c r="EY1015" s="288"/>
      <c r="EZ1015" s="288"/>
      <c r="FA1015" s="288"/>
      <c r="FB1015" s="288"/>
      <c r="FC1015" s="288"/>
      <c r="FD1015" s="288"/>
    </row>
    <row r="1016" spans="1:160" s="287" customFormat="1" x14ac:dyDescent="0.35">
      <c r="A1016" s="285"/>
      <c r="B1016" s="285"/>
      <c r="C1016" s="299"/>
      <c r="D1016" s="299"/>
      <c r="E1016" s="299"/>
      <c r="F1016" s="299"/>
      <c r="G1016" s="299"/>
      <c r="EQ1016" s="288"/>
      <c r="ER1016" s="288"/>
      <c r="ES1016" s="288"/>
      <c r="ET1016" s="288"/>
      <c r="EU1016" s="288"/>
      <c r="EV1016" s="288"/>
      <c r="EW1016" s="288"/>
      <c r="EX1016" s="288"/>
      <c r="EY1016" s="288"/>
      <c r="EZ1016" s="288"/>
      <c r="FA1016" s="288"/>
      <c r="FB1016" s="288"/>
      <c r="FC1016" s="288"/>
      <c r="FD1016" s="288"/>
    </row>
    <row r="1017" spans="1:160" s="287" customFormat="1" x14ac:dyDescent="0.35">
      <c r="A1017" s="285"/>
      <c r="B1017" s="285"/>
      <c r="C1017" s="299"/>
      <c r="D1017" s="299"/>
      <c r="E1017" s="299"/>
      <c r="F1017" s="299"/>
      <c r="G1017" s="299"/>
      <c r="EQ1017" s="288"/>
      <c r="ER1017" s="288"/>
      <c r="ES1017" s="288"/>
      <c r="ET1017" s="288"/>
      <c r="EU1017" s="288"/>
      <c r="EV1017" s="288"/>
      <c r="EW1017" s="288"/>
      <c r="EX1017" s="288"/>
      <c r="EY1017" s="288"/>
      <c r="EZ1017" s="288"/>
      <c r="FA1017" s="288"/>
      <c r="FB1017" s="288"/>
      <c r="FC1017" s="288"/>
      <c r="FD1017" s="288"/>
    </row>
    <row r="1018" spans="1:160" s="287" customFormat="1" x14ac:dyDescent="0.35">
      <c r="A1018" s="285"/>
      <c r="B1018" s="285"/>
      <c r="C1018" s="299"/>
      <c r="D1018" s="299"/>
      <c r="E1018" s="299"/>
      <c r="F1018" s="299"/>
      <c r="G1018" s="299"/>
      <c r="EQ1018" s="288"/>
      <c r="ER1018" s="288"/>
      <c r="ES1018" s="288"/>
      <c r="ET1018" s="288"/>
      <c r="EU1018" s="288"/>
      <c r="EV1018" s="288"/>
      <c r="EW1018" s="288"/>
      <c r="EX1018" s="288"/>
      <c r="EY1018" s="288"/>
      <c r="EZ1018" s="288"/>
      <c r="FA1018" s="288"/>
      <c r="FB1018" s="288"/>
      <c r="FC1018" s="288"/>
      <c r="FD1018" s="288"/>
    </row>
    <row r="1019" spans="1:160" s="287" customFormat="1" x14ac:dyDescent="0.35">
      <c r="A1019" s="285"/>
      <c r="B1019" s="285"/>
      <c r="C1019" s="299"/>
      <c r="D1019" s="299"/>
      <c r="E1019" s="299"/>
      <c r="F1019" s="299"/>
      <c r="G1019" s="299"/>
      <c r="EQ1019" s="288"/>
      <c r="ER1019" s="288"/>
      <c r="ES1019" s="288"/>
      <c r="ET1019" s="288"/>
      <c r="EU1019" s="288"/>
      <c r="EV1019" s="288"/>
      <c r="EW1019" s="288"/>
      <c r="EX1019" s="288"/>
      <c r="EY1019" s="288"/>
      <c r="EZ1019" s="288"/>
      <c r="FA1019" s="288"/>
      <c r="FB1019" s="288"/>
      <c r="FC1019" s="288"/>
      <c r="FD1019" s="288"/>
    </row>
    <row r="1020" spans="1:160" s="287" customFormat="1" x14ac:dyDescent="0.35">
      <c r="A1020" s="285"/>
      <c r="B1020" s="285"/>
      <c r="C1020" s="299"/>
      <c r="D1020" s="299"/>
      <c r="E1020" s="299"/>
      <c r="F1020" s="299"/>
      <c r="G1020" s="299"/>
      <c r="EQ1020" s="288"/>
      <c r="ER1020" s="288"/>
      <c r="ES1020" s="288"/>
      <c r="ET1020" s="288"/>
      <c r="EU1020" s="288"/>
      <c r="EV1020" s="288"/>
      <c r="EW1020" s="288"/>
      <c r="EX1020" s="288"/>
      <c r="EY1020" s="288"/>
      <c r="EZ1020" s="288"/>
      <c r="FA1020" s="288"/>
      <c r="FB1020" s="288"/>
      <c r="FC1020" s="288"/>
      <c r="FD1020" s="288"/>
    </row>
    <row r="1021" spans="1:160" s="287" customFormat="1" x14ac:dyDescent="0.35">
      <c r="A1021" s="285"/>
      <c r="B1021" s="285"/>
      <c r="C1021" s="299"/>
      <c r="D1021" s="299"/>
      <c r="E1021" s="299"/>
      <c r="F1021" s="299"/>
      <c r="G1021" s="299"/>
      <c r="EQ1021" s="288"/>
      <c r="ER1021" s="288"/>
      <c r="ES1021" s="288"/>
      <c r="ET1021" s="288"/>
      <c r="EU1021" s="288"/>
      <c r="EV1021" s="288"/>
      <c r="EW1021" s="288"/>
      <c r="EX1021" s="288"/>
      <c r="EY1021" s="288"/>
      <c r="EZ1021" s="288"/>
      <c r="FA1021" s="288"/>
      <c r="FB1021" s="288"/>
      <c r="FC1021" s="288"/>
      <c r="FD1021" s="288"/>
    </row>
    <row r="1022" spans="1:160" s="287" customFormat="1" x14ac:dyDescent="0.35">
      <c r="A1022" s="285"/>
      <c r="B1022" s="285"/>
      <c r="C1022" s="299"/>
      <c r="D1022" s="299"/>
      <c r="E1022" s="299"/>
      <c r="F1022" s="299"/>
      <c r="G1022" s="299"/>
      <c r="EQ1022" s="288"/>
      <c r="ER1022" s="288"/>
      <c r="ES1022" s="288"/>
      <c r="ET1022" s="288"/>
      <c r="EU1022" s="288"/>
      <c r="EV1022" s="288"/>
      <c r="EW1022" s="288"/>
      <c r="EX1022" s="288"/>
      <c r="EY1022" s="288"/>
      <c r="EZ1022" s="288"/>
      <c r="FA1022" s="288"/>
      <c r="FB1022" s="288"/>
      <c r="FC1022" s="288"/>
      <c r="FD1022" s="288"/>
    </row>
    <row r="1023" spans="1:160" s="287" customFormat="1" x14ac:dyDescent="0.35">
      <c r="A1023" s="285"/>
      <c r="B1023" s="285"/>
      <c r="C1023" s="299"/>
      <c r="D1023" s="299"/>
      <c r="E1023" s="299"/>
      <c r="F1023" s="299"/>
      <c r="G1023" s="299"/>
      <c r="EQ1023" s="288"/>
      <c r="ER1023" s="288"/>
      <c r="ES1023" s="288"/>
      <c r="ET1023" s="288"/>
      <c r="EU1023" s="288"/>
      <c r="EV1023" s="288"/>
      <c r="EW1023" s="288"/>
      <c r="EX1023" s="288"/>
      <c r="EY1023" s="288"/>
      <c r="EZ1023" s="288"/>
      <c r="FA1023" s="288"/>
      <c r="FB1023" s="288"/>
      <c r="FC1023" s="288"/>
      <c r="FD1023" s="288"/>
    </row>
    <row r="1024" spans="1:160" s="287" customFormat="1" x14ac:dyDescent="0.35">
      <c r="A1024" s="285"/>
      <c r="B1024" s="285"/>
      <c r="C1024" s="299"/>
      <c r="D1024" s="299"/>
      <c r="E1024" s="299"/>
      <c r="F1024" s="299"/>
      <c r="G1024" s="299"/>
      <c r="EQ1024" s="288"/>
      <c r="ER1024" s="288"/>
      <c r="ES1024" s="288"/>
      <c r="ET1024" s="288"/>
      <c r="EU1024" s="288"/>
      <c r="EV1024" s="288"/>
      <c r="EW1024" s="288"/>
      <c r="EX1024" s="288"/>
      <c r="EY1024" s="288"/>
      <c r="EZ1024" s="288"/>
      <c r="FA1024" s="288"/>
      <c r="FB1024" s="288"/>
      <c r="FC1024" s="288"/>
      <c r="FD1024" s="288"/>
    </row>
    <row r="1025" spans="1:160" s="287" customFormat="1" x14ac:dyDescent="0.35">
      <c r="A1025" s="285"/>
      <c r="B1025" s="285"/>
      <c r="C1025" s="299"/>
      <c r="D1025" s="299"/>
      <c r="E1025" s="299"/>
      <c r="F1025" s="299"/>
      <c r="G1025" s="299"/>
      <c r="EQ1025" s="288"/>
      <c r="ER1025" s="288"/>
      <c r="ES1025" s="288"/>
      <c r="ET1025" s="288"/>
      <c r="EU1025" s="288"/>
      <c r="EV1025" s="288"/>
      <c r="EW1025" s="288"/>
      <c r="EX1025" s="288"/>
      <c r="EY1025" s="288"/>
      <c r="EZ1025" s="288"/>
      <c r="FA1025" s="288"/>
      <c r="FB1025" s="288"/>
      <c r="FC1025" s="288"/>
      <c r="FD1025" s="288"/>
    </row>
    <row r="1026" spans="1:160" s="287" customFormat="1" x14ac:dyDescent="0.35">
      <c r="A1026" s="285"/>
      <c r="B1026" s="285"/>
      <c r="C1026" s="299"/>
      <c r="D1026" s="299"/>
      <c r="E1026" s="299"/>
      <c r="F1026" s="299"/>
      <c r="G1026" s="299"/>
      <c r="EQ1026" s="288"/>
      <c r="ER1026" s="288"/>
      <c r="ES1026" s="288"/>
      <c r="ET1026" s="288"/>
      <c r="EU1026" s="288"/>
      <c r="EV1026" s="288"/>
      <c r="EW1026" s="288"/>
      <c r="EX1026" s="288"/>
      <c r="EY1026" s="288"/>
      <c r="EZ1026" s="288"/>
      <c r="FA1026" s="288"/>
      <c r="FB1026" s="288"/>
      <c r="FC1026" s="288"/>
      <c r="FD1026" s="288"/>
    </row>
    <row r="1027" spans="1:160" s="287" customFormat="1" x14ac:dyDescent="0.35">
      <c r="A1027" s="285"/>
      <c r="B1027" s="285"/>
      <c r="C1027" s="299"/>
      <c r="D1027" s="299"/>
      <c r="E1027" s="299"/>
      <c r="F1027" s="299"/>
      <c r="G1027" s="299"/>
      <c r="EQ1027" s="288"/>
      <c r="ER1027" s="288"/>
      <c r="ES1027" s="288"/>
      <c r="ET1027" s="288"/>
      <c r="EU1027" s="288"/>
      <c r="EV1027" s="288"/>
      <c r="EW1027" s="288"/>
      <c r="EX1027" s="288"/>
      <c r="EY1027" s="288"/>
      <c r="EZ1027" s="288"/>
      <c r="FA1027" s="288"/>
      <c r="FB1027" s="288"/>
      <c r="FC1027" s="288"/>
      <c r="FD1027" s="288"/>
    </row>
    <row r="1028" spans="1:160" s="287" customFormat="1" x14ac:dyDescent="0.35">
      <c r="A1028" s="285"/>
      <c r="B1028" s="285"/>
      <c r="C1028" s="299"/>
      <c r="D1028" s="299"/>
      <c r="E1028" s="299"/>
      <c r="F1028" s="299"/>
      <c r="G1028" s="299"/>
      <c r="EQ1028" s="288"/>
      <c r="ER1028" s="288"/>
      <c r="ES1028" s="288"/>
      <c r="ET1028" s="288"/>
      <c r="EU1028" s="288"/>
      <c r="EV1028" s="288"/>
      <c r="EW1028" s="288"/>
      <c r="EX1028" s="288"/>
      <c r="EY1028" s="288"/>
      <c r="EZ1028" s="288"/>
      <c r="FA1028" s="288"/>
      <c r="FB1028" s="288"/>
      <c r="FC1028" s="288"/>
      <c r="FD1028" s="288"/>
    </row>
    <row r="1029" spans="1:160" s="287" customFormat="1" x14ac:dyDescent="0.35">
      <c r="A1029" s="285"/>
      <c r="B1029" s="285"/>
      <c r="C1029" s="299"/>
      <c r="D1029" s="299"/>
      <c r="E1029" s="299"/>
      <c r="F1029" s="299"/>
      <c r="G1029" s="299"/>
      <c r="EQ1029" s="288"/>
      <c r="ER1029" s="288"/>
      <c r="ES1029" s="288"/>
      <c r="ET1029" s="288"/>
      <c r="EU1029" s="288"/>
      <c r="EV1029" s="288"/>
      <c r="EW1029" s="288"/>
      <c r="EX1029" s="288"/>
      <c r="EY1029" s="288"/>
      <c r="EZ1029" s="288"/>
      <c r="FA1029" s="288"/>
      <c r="FB1029" s="288"/>
      <c r="FC1029" s="288"/>
      <c r="FD1029" s="288"/>
    </row>
    <row r="1030" spans="1:160" s="287" customFormat="1" x14ac:dyDescent="0.35">
      <c r="A1030" s="285"/>
      <c r="B1030" s="285"/>
      <c r="C1030" s="299"/>
      <c r="D1030" s="299"/>
      <c r="E1030" s="299"/>
      <c r="F1030" s="299"/>
      <c r="G1030" s="299"/>
      <c r="EQ1030" s="288"/>
      <c r="ER1030" s="288"/>
      <c r="ES1030" s="288"/>
      <c r="ET1030" s="288"/>
      <c r="EU1030" s="288"/>
      <c r="EV1030" s="288"/>
      <c r="EW1030" s="288"/>
      <c r="EX1030" s="288"/>
      <c r="EY1030" s="288"/>
      <c r="EZ1030" s="288"/>
      <c r="FA1030" s="288"/>
      <c r="FB1030" s="288"/>
      <c r="FC1030" s="288"/>
      <c r="FD1030" s="288"/>
    </row>
    <row r="1031" spans="1:160" s="287" customFormat="1" x14ac:dyDescent="0.35">
      <c r="A1031" s="285"/>
      <c r="B1031" s="285"/>
      <c r="C1031" s="299"/>
      <c r="D1031" s="299"/>
      <c r="E1031" s="299"/>
      <c r="F1031" s="299"/>
      <c r="G1031" s="299"/>
      <c r="EQ1031" s="288"/>
      <c r="ER1031" s="288"/>
      <c r="ES1031" s="288"/>
      <c r="ET1031" s="288"/>
      <c r="EU1031" s="288"/>
      <c r="EV1031" s="288"/>
      <c r="EW1031" s="288"/>
      <c r="EX1031" s="288"/>
      <c r="EY1031" s="288"/>
      <c r="EZ1031" s="288"/>
      <c r="FA1031" s="288"/>
      <c r="FB1031" s="288"/>
      <c r="FC1031" s="288"/>
      <c r="FD1031" s="288"/>
    </row>
    <row r="1032" spans="1:160" s="287" customFormat="1" x14ac:dyDescent="0.35">
      <c r="A1032" s="285"/>
      <c r="B1032" s="285"/>
      <c r="C1032" s="299"/>
      <c r="D1032" s="299"/>
      <c r="E1032" s="299"/>
      <c r="F1032" s="299"/>
      <c r="G1032" s="299"/>
      <c r="EQ1032" s="288"/>
      <c r="ER1032" s="288"/>
      <c r="ES1032" s="288"/>
      <c r="ET1032" s="288"/>
      <c r="EU1032" s="288"/>
      <c r="EV1032" s="288"/>
      <c r="EW1032" s="288"/>
      <c r="EX1032" s="288"/>
      <c r="EY1032" s="288"/>
      <c r="EZ1032" s="288"/>
      <c r="FA1032" s="288"/>
      <c r="FB1032" s="288"/>
      <c r="FC1032" s="288"/>
      <c r="FD1032" s="288"/>
    </row>
    <row r="1033" spans="1:160" s="287" customFormat="1" x14ac:dyDescent="0.35">
      <c r="A1033" s="285"/>
      <c r="B1033" s="285"/>
      <c r="C1033" s="299"/>
      <c r="D1033" s="299"/>
      <c r="E1033" s="299"/>
      <c r="F1033" s="299"/>
      <c r="G1033" s="299"/>
      <c r="EQ1033" s="288"/>
      <c r="ER1033" s="288"/>
      <c r="ES1033" s="288"/>
      <c r="ET1033" s="288"/>
      <c r="EU1033" s="288"/>
      <c r="EV1033" s="288"/>
      <c r="EW1033" s="288"/>
      <c r="EX1033" s="288"/>
      <c r="EY1033" s="288"/>
      <c r="EZ1033" s="288"/>
      <c r="FA1033" s="288"/>
      <c r="FB1033" s="288"/>
      <c r="FC1033" s="288"/>
      <c r="FD1033" s="288"/>
    </row>
    <row r="1034" spans="1:160" s="287" customFormat="1" x14ac:dyDescent="0.35">
      <c r="A1034" s="285"/>
      <c r="B1034" s="285"/>
      <c r="C1034" s="299"/>
      <c r="D1034" s="299"/>
      <c r="E1034" s="299"/>
      <c r="F1034" s="299"/>
      <c r="G1034" s="299"/>
      <c r="EQ1034" s="288"/>
      <c r="ER1034" s="288"/>
      <c r="ES1034" s="288"/>
      <c r="ET1034" s="288"/>
      <c r="EU1034" s="288"/>
      <c r="EV1034" s="288"/>
      <c r="EW1034" s="288"/>
      <c r="EX1034" s="288"/>
      <c r="EY1034" s="288"/>
      <c r="EZ1034" s="288"/>
      <c r="FA1034" s="288"/>
      <c r="FB1034" s="288"/>
      <c r="FC1034" s="288"/>
      <c r="FD1034" s="288"/>
    </row>
    <row r="1035" spans="1:160" s="287" customFormat="1" x14ac:dyDescent="0.35">
      <c r="A1035" s="285"/>
      <c r="B1035" s="285"/>
      <c r="C1035" s="299"/>
      <c r="D1035" s="299"/>
      <c r="E1035" s="299"/>
      <c r="F1035" s="299"/>
      <c r="G1035" s="299"/>
      <c r="EQ1035" s="288"/>
      <c r="ER1035" s="288"/>
      <c r="ES1035" s="288"/>
      <c r="ET1035" s="288"/>
      <c r="EU1035" s="288"/>
      <c r="EV1035" s="288"/>
      <c r="EW1035" s="288"/>
      <c r="EX1035" s="288"/>
      <c r="EY1035" s="288"/>
      <c r="EZ1035" s="288"/>
      <c r="FA1035" s="288"/>
      <c r="FB1035" s="288"/>
      <c r="FC1035" s="288"/>
      <c r="FD1035" s="288"/>
    </row>
    <row r="1036" spans="1:160" s="287" customFormat="1" x14ac:dyDescent="0.35">
      <c r="A1036" s="285"/>
      <c r="B1036" s="285"/>
      <c r="C1036" s="299"/>
      <c r="D1036" s="299"/>
      <c r="E1036" s="299"/>
      <c r="F1036" s="299"/>
      <c r="G1036" s="299"/>
      <c r="EQ1036" s="288"/>
      <c r="ER1036" s="288"/>
      <c r="ES1036" s="288"/>
      <c r="ET1036" s="288"/>
      <c r="EU1036" s="288"/>
      <c r="EV1036" s="288"/>
      <c r="EW1036" s="288"/>
      <c r="EX1036" s="288"/>
      <c r="EY1036" s="288"/>
      <c r="EZ1036" s="288"/>
      <c r="FA1036" s="288"/>
      <c r="FB1036" s="288"/>
      <c r="FC1036" s="288"/>
      <c r="FD1036" s="288"/>
    </row>
    <row r="1037" spans="1:160" s="287" customFormat="1" x14ac:dyDescent="0.35">
      <c r="A1037" s="285"/>
      <c r="B1037" s="285"/>
      <c r="C1037" s="299"/>
      <c r="D1037" s="299"/>
      <c r="E1037" s="299"/>
      <c r="F1037" s="299"/>
      <c r="G1037" s="299"/>
      <c r="EQ1037" s="288"/>
      <c r="ER1037" s="288"/>
      <c r="ES1037" s="288"/>
      <c r="ET1037" s="288"/>
      <c r="EU1037" s="288"/>
      <c r="EV1037" s="288"/>
      <c r="EW1037" s="288"/>
      <c r="EX1037" s="288"/>
      <c r="EY1037" s="288"/>
      <c r="EZ1037" s="288"/>
      <c r="FA1037" s="288"/>
      <c r="FB1037" s="288"/>
      <c r="FC1037" s="288"/>
      <c r="FD1037" s="288"/>
    </row>
    <row r="1038" spans="1:160" s="287" customFormat="1" x14ac:dyDescent="0.35">
      <c r="A1038" s="285"/>
      <c r="B1038" s="285"/>
      <c r="C1038" s="299"/>
      <c r="D1038" s="299"/>
      <c r="E1038" s="299"/>
      <c r="F1038" s="299"/>
      <c r="G1038" s="299"/>
      <c r="EQ1038" s="288"/>
      <c r="ER1038" s="288"/>
      <c r="ES1038" s="288"/>
      <c r="ET1038" s="288"/>
      <c r="EU1038" s="288"/>
      <c r="EV1038" s="288"/>
      <c r="EW1038" s="288"/>
      <c r="EX1038" s="288"/>
      <c r="EY1038" s="288"/>
      <c r="EZ1038" s="288"/>
      <c r="FA1038" s="288"/>
      <c r="FB1038" s="288"/>
      <c r="FC1038" s="288"/>
      <c r="FD1038" s="288"/>
    </row>
    <row r="1039" spans="1:160" s="287" customFormat="1" x14ac:dyDescent="0.35">
      <c r="A1039" s="285"/>
      <c r="B1039" s="285"/>
      <c r="C1039" s="299"/>
      <c r="D1039" s="299"/>
      <c r="E1039" s="299"/>
      <c r="F1039" s="299"/>
      <c r="G1039" s="299"/>
      <c r="EQ1039" s="288"/>
      <c r="ER1039" s="288"/>
      <c r="ES1039" s="288"/>
      <c r="ET1039" s="288"/>
      <c r="EU1039" s="288"/>
      <c r="EV1039" s="288"/>
      <c r="EW1039" s="288"/>
      <c r="EX1039" s="288"/>
      <c r="EY1039" s="288"/>
      <c r="EZ1039" s="288"/>
      <c r="FA1039" s="288"/>
      <c r="FB1039" s="288"/>
      <c r="FC1039" s="288"/>
      <c r="FD1039" s="288"/>
    </row>
    <row r="1040" spans="1:160" s="287" customFormat="1" x14ac:dyDescent="0.35">
      <c r="A1040" s="285"/>
      <c r="B1040" s="285"/>
      <c r="C1040" s="299"/>
      <c r="D1040" s="299"/>
      <c r="E1040" s="299"/>
      <c r="F1040" s="299"/>
      <c r="G1040" s="299"/>
      <c r="EQ1040" s="288"/>
      <c r="ER1040" s="288"/>
      <c r="ES1040" s="288"/>
      <c r="ET1040" s="288"/>
      <c r="EU1040" s="288"/>
      <c r="EV1040" s="288"/>
      <c r="EW1040" s="288"/>
      <c r="EX1040" s="288"/>
      <c r="EY1040" s="288"/>
      <c r="EZ1040" s="288"/>
      <c r="FA1040" s="288"/>
      <c r="FB1040" s="288"/>
      <c r="FC1040" s="288"/>
      <c r="FD1040" s="288"/>
    </row>
    <row r="1041" spans="1:160" s="287" customFormat="1" x14ac:dyDescent="0.35">
      <c r="A1041" s="285"/>
      <c r="B1041" s="285"/>
      <c r="C1041" s="299"/>
      <c r="D1041" s="299"/>
      <c r="E1041" s="299"/>
      <c r="F1041" s="299"/>
      <c r="G1041" s="299"/>
      <c r="EQ1041" s="288"/>
      <c r="ER1041" s="288"/>
      <c r="ES1041" s="288"/>
      <c r="ET1041" s="288"/>
      <c r="EU1041" s="288"/>
      <c r="EV1041" s="288"/>
      <c r="EW1041" s="288"/>
      <c r="EX1041" s="288"/>
      <c r="EY1041" s="288"/>
      <c r="EZ1041" s="288"/>
      <c r="FA1041" s="288"/>
      <c r="FB1041" s="288"/>
      <c r="FC1041" s="288"/>
      <c r="FD1041" s="288"/>
    </row>
    <row r="1042" spans="1:160" s="287" customFormat="1" x14ac:dyDescent="0.35">
      <c r="A1042" s="285"/>
      <c r="B1042" s="285"/>
      <c r="C1042" s="299"/>
      <c r="D1042" s="299"/>
      <c r="E1042" s="299"/>
      <c r="F1042" s="299"/>
      <c r="G1042" s="299"/>
      <c r="EQ1042" s="288"/>
      <c r="ER1042" s="288"/>
      <c r="ES1042" s="288"/>
      <c r="ET1042" s="288"/>
      <c r="EU1042" s="288"/>
      <c r="EV1042" s="288"/>
      <c r="EW1042" s="288"/>
      <c r="EX1042" s="288"/>
      <c r="EY1042" s="288"/>
      <c r="EZ1042" s="288"/>
      <c r="FA1042" s="288"/>
      <c r="FB1042" s="288"/>
      <c r="FC1042" s="288"/>
      <c r="FD1042" s="288"/>
    </row>
    <row r="1043" spans="1:160" s="287" customFormat="1" x14ac:dyDescent="0.35">
      <c r="A1043" s="285"/>
      <c r="B1043" s="285"/>
      <c r="C1043" s="299"/>
      <c r="D1043" s="299"/>
      <c r="E1043" s="299"/>
      <c r="F1043" s="299"/>
      <c r="G1043" s="299"/>
      <c r="EQ1043" s="288"/>
      <c r="ER1043" s="288"/>
      <c r="ES1043" s="288"/>
      <c r="ET1043" s="288"/>
      <c r="EU1043" s="288"/>
      <c r="EV1043" s="288"/>
      <c r="EW1043" s="288"/>
      <c r="EX1043" s="288"/>
      <c r="EY1043" s="288"/>
      <c r="EZ1043" s="288"/>
      <c r="FA1043" s="288"/>
      <c r="FB1043" s="288"/>
      <c r="FC1043" s="288"/>
      <c r="FD1043" s="288"/>
    </row>
    <row r="1044" spans="1:160" s="287" customFormat="1" x14ac:dyDescent="0.35">
      <c r="A1044" s="285"/>
      <c r="B1044" s="285"/>
      <c r="C1044" s="299"/>
      <c r="D1044" s="299"/>
      <c r="E1044" s="299"/>
      <c r="F1044" s="299"/>
      <c r="G1044" s="299"/>
      <c r="EQ1044" s="288"/>
      <c r="ER1044" s="288"/>
      <c r="ES1044" s="288"/>
      <c r="ET1044" s="288"/>
      <c r="EU1044" s="288"/>
      <c r="EV1044" s="288"/>
      <c r="EW1044" s="288"/>
      <c r="EX1044" s="288"/>
      <c r="EY1044" s="288"/>
      <c r="EZ1044" s="288"/>
      <c r="FA1044" s="288"/>
      <c r="FB1044" s="288"/>
      <c r="FC1044" s="288"/>
      <c r="FD1044" s="288"/>
    </row>
    <row r="1045" spans="1:160" s="287" customFormat="1" x14ac:dyDescent="0.35">
      <c r="A1045" s="285"/>
      <c r="B1045" s="285"/>
      <c r="C1045" s="299"/>
      <c r="D1045" s="299"/>
      <c r="E1045" s="299"/>
      <c r="F1045" s="299"/>
      <c r="G1045" s="299"/>
      <c r="EQ1045" s="288"/>
      <c r="ER1045" s="288"/>
      <c r="ES1045" s="288"/>
      <c r="ET1045" s="288"/>
      <c r="EU1045" s="288"/>
      <c r="EV1045" s="288"/>
      <c r="EW1045" s="288"/>
      <c r="EX1045" s="288"/>
      <c r="EY1045" s="288"/>
      <c r="EZ1045" s="288"/>
      <c r="FA1045" s="288"/>
      <c r="FB1045" s="288"/>
      <c r="FC1045" s="288"/>
      <c r="FD1045" s="288"/>
    </row>
    <row r="1046" spans="1:160" s="287" customFormat="1" x14ac:dyDescent="0.35">
      <c r="A1046" s="285"/>
      <c r="B1046" s="285"/>
      <c r="C1046" s="299"/>
      <c r="D1046" s="299"/>
      <c r="E1046" s="299"/>
      <c r="F1046" s="299"/>
      <c r="G1046" s="299"/>
      <c r="EQ1046" s="288"/>
      <c r="ER1046" s="288"/>
      <c r="ES1046" s="288"/>
      <c r="ET1046" s="288"/>
      <c r="EU1046" s="288"/>
      <c r="EV1046" s="288"/>
      <c r="EW1046" s="288"/>
      <c r="EX1046" s="288"/>
      <c r="EY1046" s="288"/>
      <c r="EZ1046" s="288"/>
      <c r="FA1046" s="288"/>
      <c r="FB1046" s="288"/>
      <c r="FC1046" s="288"/>
      <c r="FD1046" s="288"/>
    </row>
    <row r="1047" spans="1:160" s="287" customFormat="1" x14ac:dyDescent="0.35">
      <c r="A1047" s="285"/>
      <c r="B1047" s="285"/>
      <c r="C1047" s="299"/>
      <c r="D1047" s="299"/>
      <c r="E1047" s="299"/>
      <c r="F1047" s="299"/>
      <c r="G1047" s="299"/>
      <c r="EQ1047" s="288"/>
      <c r="ER1047" s="288"/>
      <c r="ES1047" s="288"/>
      <c r="ET1047" s="288"/>
      <c r="EU1047" s="288"/>
      <c r="EV1047" s="288"/>
      <c r="EW1047" s="288"/>
      <c r="EX1047" s="288"/>
      <c r="EY1047" s="288"/>
      <c r="EZ1047" s="288"/>
      <c r="FA1047" s="288"/>
      <c r="FB1047" s="288"/>
      <c r="FC1047" s="288"/>
      <c r="FD1047" s="288"/>
    </row>
    <row r="1048" spans="1:160" s="287" customFormat="1" x14ac:dyDescent="0.35">
      <c r="A1048" s="285"/>
      <c r="B1048" s="285"/>
      <c r="C1048" s="299"/>
      <c r="D1048" s="299"/>
      <c r="E1048" s="299"/>
      <c r="F1048" s="299"/>
      <c r="G1048" s="299"/>
      <c r="EQ1048" s="288"/>
      <c r="ER1048" s="288"/>
      <c r="ES1048" s="288"/>
      <c r="ET1048" s="288"/>
      <c r="EU1048" s="288"/>
      <c r="EV1048" s="288"/>
      <c r="EW1048" s="288"/>
      <c r="EX1048" s="288"/>
      <c r="EY1048" s="288"/>
      <c r="EZ1048" s="288"/>
      <c r="FA1048" s="288"/>
      <c r="FB1048" s="288"/>
      <c r="FC1048" s="288"/>
      <c r="FD1048" s="288"/>
    </row>
    <row r="1049" spans="1:160" s="287" customFormat="1" x14ac:dyDescent="0.35">
      <c r="A1049" s="285"/>
      <c r="B1049" s="285"/>
      <c r="C1049" s="299"/>
      <c r="D1049" s="299"/>
      <c r="E1049" s="299"/>
      <c r="F1049" s="299"/>
      <c r="G1049" s="299"/>
      <c r="EQ1049" s="288"/>
      <c r="ER1049" s="288"/>
      <c r="ES1049" s="288"/>
      <c r="ET1049" s="288"/>
      <c r="EU1049" s="288"/>
      <c r="EV1049" s="288"/>
      <c r="EW1049" s="288"/>
      <c r="EX1049" s="288"/>
      <c r="EY1049" s="288"/>
      <c r="EZ1049" s="288"/>
      <c r="FA1049" s="288"/>
      <c r="FB1049" s="288"/>
      <c r="FC1049" s="288"/>
      <c r="FD1049" s="288"/>
    </row>
    <row r="1050" spans="1:160" s="287" customFormat="1" x14ac:dyDescent="0.35">
      <c r="A1050" s="285"/>
      <c r="B1050" s="285"/>
      <c r="C1050" s="299"/>
      <c r="D1050" s="299"/>
      <c r="E1050" s="299"/>
      <c r="F1050" s="299"/>
      <c r="G1050" s="299"/>
      <c r="EQ1050" s="288"/>
      <c r="ER1050" s="288"/>
      <c r="ES1050" s="288"/>
      <c r="ET1050" s="288"/>
      <c r="EU1050" s="288"/>
      <c r="EV1050" s="288"/>
      <c r="EW1050" s="288"/>
      <c r="EX1050" s="288"/>
      <c r="EY1050" s="288"/>
      <c r="EZ1050" s="288"/>
      <c r="FA1050" s="288"/>
      <c r="FB1050" s="288"/>
      <c r="FC1050" s="288"/>
      <c r="FD1050" s="288"/>
    </row>
    <row r="1051" spans="1:160" s="287" customFormat="1" x14ac:dyDescent="0.35">
      <c r="A1051" s="285"/>
      <c r="B1051" s="285"/>
      <c r="C1051" s="299"/>
      <c r="D1051" s="299"/>
      <c r="E1051" s="299"/>
      <c r="F1051" s="299"/>
      <c r="G1051" s="299"/>
      <c r="EQ1051" s="288"/>
      <c r="ER1051" s="288"/>
      <c r="ES1051" s="288"/>
      <c r="ET1051" s="288"/>
      <c r="EU1051" s="288"/>
      <c r="EV1051" s="288"/>
      <c r="EW1051" s="288"/>
      <c r="EX1051" s="288"/>
      <c r="EY1051" s="288"/>
      <c r="EZ1051" s="288"/>
      <c r="FA1051" s="288"/>
      <c r="FB1051" s="288"/>
      <c r="FC1051" s="288"/>
      <c r="FD1051" s="288"/>
    </row>
    <row r="1052" spans="1:160" s="287" customFormat="1" x14ac:dyDescent="0.35">
      <c r="A1052" s="285"/>
      <c r="B1052" s="285"/>
      <c r="C1052" s="299"/>
      <c r="D1052" s="299"/>
      <c r="E1052" s="299"/>
      <c r="F1052" s="299"/>
      <c r="G1052" s="299"/>
      <c r="EQ1052" s="288"/>
      <c r="ER1052" s="288"/>
      <c r="ES1052" s="288"/>
      <c r="ET1052" s="288"/>
      <c r="EU1052" s="288"/>
      <c r="EV1052" s="288"/>
      <c r="EW1052" s="288"/>
      <c r="EX1052" s="288"/>
      <c r="EY1052" s="288"/>
      <c r="EZ1052" s="288"/>
      <c r="FA1052" s="288"/>
      <c r="FB1052" s="288"/>
      <c r="FC1052" s="288"/>
      <c r="FD1052" s="288"/>
    </row>
    <row r="1053" spans="1:160" s="287" customFormat="1" x14ac:dyDescent="0.35">
      <c r="A1053" s="285"/>
      <c r="B1053" s="285"/>
      <c r="C1053" s="299"/>
      <c r="D1053" s="299"/>
      <c r="E1053" s="299"/>
      <c r="F1053" s="299"/>
      <c r="G1053" s="299"/>
      <c r="EQ1053" s="288"/>
      <c r="ER1053" s="288"/>
      <c r="ES1053" s="288"/>
      <c r="ET1053" s="288"/>
      <c r="EU1053" s="288"/>
      <c r="EV1053" s="288"/>
      <c r="EW1053" s="288"/>
      <c r="EX1053" s="288"/>
      <c r="EY1053" s="288"/>
      <c r="EZ1053" s="288"/>
      <c r="FA1053" s="288"/>
      <c r="FB1053" s="288"/>
      <c r="FC1053" s="288"/>
      <c r="FD1053" s="288"/>
    </row>
    <row r="1054" spans="1:160" s="287" customFormat="1" x14ac:dyDescent="0.35">
      <c r="A1054" s="285"/>
      <c r="B1054" s="285"/>
      <c r="C1054" s="299"/>
      <c r="D1054" s="299"/>
      <c r="E1054" s="299"/>
      <c r="F1054" s="299"/>
      <c r="G1054" s="299"/>
      <c r="EQ1054" s="288"/>
      <c r="ER1054" s="288"/>
      <c r="ES1054" s="288"/>
      <c r="ET1054" s="288"/>
      <c r="EU1054" s="288"/>
      <c r="EV1054" s="288"/>
      <c r="EW1054" s="288"/>
      <c r="EX1054" s="288"/>
      <c r="EY1054" s="288"/>
      <c r="EZ1054" s="288"/>
      <c r="FA1054" s="288"/>
      <c r="FB1054" s="288"/>
      <c r="FC1054" s="288"/>
      <c r="FD1054" s="288"/>
    </row>
    <row r="1055" spans="1:160" s="287" customFormat="1" x14ac:dyDescent="0.35">
      <c r="A1055" s="285"/>
      <c r="B1055" s="285"/>
      <c r="C1055" s="299"/>
      <c r="D1055" s="299"/>
      <c r="E1055" s="299"/>
      <c r="F1055" s="299"/>
      <c r="G1055" s="299"/>
      <c r="EQ1055" s="288"/>
      <c r="ER1055" s="288"/>
      <c r="ES1055" s="288"/>
      <c r="ET1055" s="288"/>
      <c r="EU1055" s="288"/>
      <c r="EV1055" s="288"/>
      <c r="EW1055" s="288"/>
      <c r="EX1055" s="288"/>
      <c r="EY1055" s="288"/>
      <c r="EZ1055" s="288"/>
      <c r="FA1055" s="288"/>
      <c r="FB1055" s="288"/>
      <c r="FC1055" s="288"/>
      <c r="FD1055" s="288"/>
    </row>
    <row r="1056" spans="1:160" s="287" customFormat="1" x14ac:dyDescent="0.35">
      <c r="A1056" s="285"/>
      <c r="B1056" s="285"/>
      <c r="C1056" s="299"/>
      <c r="D1056" s="299"/>
      <c r="E1056" s="299"/>
      <c r="F1056" s="299"/>
      <c r="G1056" s="299"/>
      <c r="EQ1056" s="288"/>
      <c r="ER1056" s="288"/>
      <c r="ES1056" s="288"/>
      <c r="ET1056" s="288"/>
      <c r="EU1056" s="288"/>
      <c r="EV1056" s="288"/>
      <c r="EW1056" s="288"/>
      <c r="EX1056" s="288"/>
      <c r="EY1056" s="288"/>
      <c r="EZ1056" s="288"/>
      <c r="FA1056" s="288"/>
      <c r="FB1056" s="288"/>
      <c r="FC1056" s="288"/>
      <c r="FD1056" s="288"/>
    </row>
    <row r="1057" spans="1:160" s="287" customFormat="1" x14ac:dyDescent="0.35">
      <c r="A1057" s="285"/>
      <c r="B1057" s="285"/>
      <c r="C1057" s="299"/>
      <c r="D1057" s="299"/>
      <c r="E1057" s="299"/>
      <c r="F1057" s="299"/>
      <c r="G1057" s="299"/>
      <c r="EQ1057" s="288"/>
      <c r="ER1057" s="288"/>
      <c r="ES1057" s="288"/>
      <c r="ET1057" s="288"/>
      <c r="EU1057" s="288"/>
      <c r="EV1057" s="288"/>
      <c r="EW1057" s="288"/>
      <c r="EX1057" s="288"/>
      <c r="EY1057" s="288"/>
      <c r="EZ1057" s="288"/>
      <c r="FA1057" s="288"/>
      <c r="FB1057" s="288"/>
      <c r="FC1057" s="288"/>
      <c r="FD1057" s="288"/>
    </row>
    <row r="1058" spans="1:160" s="287" customFormat="1" x14ac:dyDescent="0.35">
      <c r="A1058" s="285"/>
      <c r="B1058" s="285"/>
      <c r="C1058" s="299"/>
      <c r="D1058" s="299"/>
      <c r="E1058" s="299"/>
      <c r="F1058" s="299"/>
      <c r="G1058" s="299"/>
      <c r="EQ1058" s="288"/>
      <c r="ER1058" s="288"/>
      <c r="ES1058" s="288"/>
      <c r="ET1058" s="288"/>
      <c r="EU1058" s="288"/>
      <c r="EV1058" s="288"/>
      <c r="EW1058" s="288"/>
      <c r="EX1058" s="288"/>
      <c r="EY1058" s="288"/>
      <c r="EZ1058" s="288"/>
      <c r="FA1058" s="288"/>
      <c r="FB1058" s="288"/>
      <c r="FC1058" s="288"/>
      <c r="FD1058" s="288"/>
    </row>
    <row r="1059" spans="1:160" s="287" customFormat="1" x14ac:dyDescent="0.35">
      <c r="A1059" s="285"/>
      <c r="B1059" s="285"/>
      <c r="C1059" s="299"/>
      <c r="D1059" s="299"/>
      <c r="E1059" s="299"/>
      <c r="F1059" s="299"/>
      <c r="G1059" s="299"/>
      <c r="EQ1059" s="288"/>
      <c r="ER1059" s="288"/>
      <c r="ES1059" s="288"/>
      <c r="ET1059" s="288"/>
      <c r="EU1059" s="288"/>
      <c r="EV1059" s="288"/>
      <c r="EW1059" s="288"/>
      <c r="EX1059" s="288"/>
      <c r="EY1059" s="288"/>
      <c r="EZ1059" s="288"/>
      <c r="FA1059" s="288"/>
      <c r="FB1059" s="288"/>
      <c r="FC1059" s="288"/>
      <c r="FD1059" s="288"/>
    </row>
    <row r="1060" spans="1:160" s="287" customFormat="1" x14ac:dyDescent="0.35">
      <c r="A1060" s="285"/>
      <c r="B1060" s="285"/>
      <c r="C1060" s="299"/>
      <c r="D1060" s="299"/>
      <c r="E1060" s="299"/>
      <c r="F1060" s="299"/>
      <c r="G1060" s="299"/>
      <c r="EQ1060" s="288"/>
      <c r="ER1060" s="288"/>
      <c r="ES1060" s="288"/>
      <c r="ET1060" s="288"/>
      <c r="EU1060" s="288"/>
      <c r="EV1060" s="288"/>
      <c r="EW1060" s="288"/>
      <c r="EX1060" s="288"/>
      <c r="EY1060" s="288"/>
      <c r="EZ1060" s="288"/>
      <c r="FA1060" s="288"/>
      <c r="FB1060" s="288"/>
      <c r="FC1060" s="288"/>
      <c r="FD1060" s="288"/>
    </row>
    <row r="1061" spans="1:160" s="287" customFormat="1" x14ac:dyDescent="0.35">
      <c r="A1061" s="285"/>
      <c r="B1061" s="285"/>
      <c r="C1061" s="299"/>
      <c r="D1061" s="299"/>
      <c r="E1061" s="299"/>
      <c r="F1061" s="299"/>
      <c r="G1061" s="299"/>
      <c r="EQ1061" s="288"/>
      <c r="ER1061" s="288"/>
      <c r="ES1061" s="288"/>
      <c r="ET1061" s="288"/>
      <c r="EU1061" s="288"/>
      <c r="EV1061" s="288"/>
      <c r="EW1061" s="288"/>
      <c r="EX1061" s="288"/>
      <c r="EY1061" s="288"/>
      <c r="EZ1061" s="288"/>
      <c r="FA1061" s="288"/>
      <c r="FB1061" s="288"/>
      <c r="FC1061" s="288"/>
      <c r="FD1061" s="288"/>
    </row>
    <row r="1062" spans="1:160" s="287" customFormat="1" x14ac:dyDescent="0.35">
      <c r="A1062" s="285"/>
      <c r="B1062" s="285"/>
      <c r="C1062" s="299"/>
      <c r="D1062" s="299"/>
      <c r="E1062" s="299"/>
      <c r="F1062" s="299"/>
      <c r="G1062" s="299"/>
      <c r="EQ1062" s="288"/>
      <c r="ER1062" s="288"/>
      <c r="ES1062" s="288"/>
      <c r="ET1062" s="288"/>
      <c r="EU1062" s="288"/>
      <c r="EV1062" s="288"/>
      <c r="EW1062" s="288"/>
      <c r="EX1062" s="288"/>
      <c r="EY1062" s="288"/>
      <c r="EZ1062" s="288"/>
      <c r="FA1062" s="288"/>
      <c r="FB1062" s="288"/>
      <c r="FC1062" s="288"/>
      <c r="FD1062" s="288"/>
    </row>
    <row r="1063" spans="1:160" s="287" customFormat="1" x14ac:dyDescent="0.35">
      <c r="A1063" s="285"/>
      <c r="B1063" s="285"/>
      <c r="C1063" s="299"/>
      <c r="D1063" s="299"/>
      <c r="E1063" s="299"/>
      <c r="F1063" s="299"/>
      <c r="G1063" s="299"/>
      <c r="EQ1063" s="288"/>
      <c r="ER1063" s="288"/>
      <c r="ES1063" s="288"/>
      <c r="ET1063" s="288"/>
      <c r="EU1063" s="288"/>
      <c r="EV1063" s="288"/>
      <c r="EW1063" s="288"/>
      <c r="EX1063" s="288"/>
      <c r="EY1063" s="288"/>
      <c r="EZ1063" s="288"/>
      <c r="FA1063" s="288"/>
      <c r="FB1063" s="288"/>
      <c r="FC1063" s="288"/>
      <c r="FD1063" s="288"/>
    </row>
    <row r="1064" spans="1:160" s="287" customFormat="1" x14ac:dyDescent="0.35">
      <c r="A1064" s="285"/>
      <c r="B1064" s="285"/>
      <c r="C1064" s="299"/>
      <c r="D1064" s="299"/>
      <c r="E1064" s="299"/>
      <c r="F1064" s="299"/>
      <c r="G1064" s="299"/>
      <c r="EQ1064" s="288"/>
      <c r="ER1064" s="288"/>
      <c r="ES1064" s="288"/>
      <c r="ET1064" s="288"/>
      <c r="EU1064" s="288"/>
      <c r="EV1064" s="288"/>
      <c r="EW1064" s="288"/>
      <c r="EX1064" s="288"/>
      <c r="EY1064" s="288"/>
      <c r="EZ1064" s="288"/>
      <c r="FA1064" s="288"/>
      <c r="FB1064" s="288"/>
      <c r="FC1064" s="288"/>
      <c r="FD1064" s="288"/>
    </row>
    <row r="1065" spans="1:160" s="287" customFormat="1" x14ac:dyDescent="0.35">
      <c r="A1065" s="285"/>
      <c r="B1065" s="285"/>
      <c r="C1065" s="299"/>
      <c r="D1065" s="299"/>
      <c r="E1065" s="299"/>
      <c r="F1065" s="299"/>
      <c r="G1065" s="299"/>
      <c r="EQ1065" s="288"/>
      <c r="ER1065" s="288"/>
      <c r="ES1065" s="288"/>
      <c r="ET1065" s="288"/>
      <c r="EU1065" s="288"/>
      <c r="EV1065" s="288"/>
      <c r="EW1065" s="288"/>
      <c r="EX1065" s="288"/>
      <c r="EY1065" s="288"/>
      <c r="EZ1065" s="288"/>
      <c r="FA1065" s="288"/>
      <c r="FB1065" s="288"/>
      <c r="FC1065" s="288"/>
      <c r="FD1065" s="288"/>
    </row>
    <row r="1066" spans="1:160" s="287" customFormat="1" x14ac:dyDescent="0.35">
      <c r="A1066" s="285"/>
      <c r="B1066" s="285"/>
      <c r="C1066" s="299"/>
      <c r="D1066" s="299"/>
      <c r="E1066" s="299"/>
      <c r="F1066" s="299"/>
      <c r="G1066" s="299"/>
      <c r="EQ1066" s="288"/>
      <c r="ER1066" s="288"/>
      <c r="ES1066" s="288"/>
      <c r="ET1066" s="288"/>
      <c r="EU1066" s="288"/>
      <c r="EV1066" s="288"/>
      <c r="EW1066" s="288"/>
      <c r="EX1066" s="288"/>
      <c r="EY1066" s="288"/>
      <c r="EZ1066" s="288"/>
      <c r="FA1066" s="288"/>
      <c r="FB1066" s="288"/>
      <c r="FC1066" s="288"/>
      <c r="FD1066" s="288"/>
    </row>
    <row r="1067" spans="1:160" s="287" customFormat="1" x14ac:dyDescent="0.35">
      <c r="A1067" s="285"/>
      <c r="B1067" s="285"/>
      <c r="C1067" s="299"/>
      <c r="D1067" s="299"/>
      <c r="E1067" s="299"/>
      <c r="F1067" s="299"/>
      <c r="G1067" s="299"/>
      <c r="EQ1067" s="288"/>
      <c r="ER1067" s="288"/>
      <c r="ES1067" s="288"/>
      <c r="ET1067" s="288"/>
      <c r="EU1067" s="288"/>
      <c r="EV1067" s="288"/>
      <c r="EW1067" s="288"/>
      <c r="EX1067" s="288"/>
      <c r="EY1067" s="288"/>
      <c r="EZ1067" s="288"/>
      <c r="FA1067" s="288"/>
      <c r="FB1067" s="288"/>
      <c r="FC1067" s="288"/>
      <c r="FD1067" s="288"/>
    </row>
    <row r="1068" spans="1:160" s="287" customFormat="1" x14ac:dyDescent="0.35">
      <c r="A1068" s="285"/>
      <c r="B1068" s="285"/>
      <c r="C1068" s="299"/>
      <c r="D1068" s="299"/>
      <c r="E1068" s="299"/>
      <c r="F1068" s="299"/>
      <c r="G1068" s="299"/>
      <c r="EQ1068" s="288"/>
      <c r="ER1068" s="288"/>
      <c r="ES1068" s="288"/>
      <c r="ET1068" s="288"/>
      <c r="EU1068" s="288"/>
      <c r="EV1068" s="288"/>
      <c r="EW1068" s="288"/>
      <c r="EX1068" s="288"/>
      <c r="EY1068" s="288"/>
      <c r="EZ1068" s="288"/>
      <c r="FA1068" s="288"/>
      <c r="FB1068" s="288"/>
      <c r="FC1068" s="288"/>
      <c r="FD1068" s="288"/>
    </row>
    <row r="1069" spans="1:160" s="287" customFormat="1" x14ac:dyDescent="0.35">
      <c r="A1069" s="285"/>
      <c r="B1069" s="285"/>
      <c r="C1069" s="299"/>
      <c r="D1069" s="299"/>
      <c r="E1069" s="299"/>
      <c r="F1069" s="299"/>
      <c r="G1069" s="299"/>
      <c r="EQ1069" s="288"/>
      <c r="ER1069" s="288"/>
      <c r="ES1069" s="288"/>
      <c r="ET1069" s="288"/>
      <c r="EU1069" s="288"/>
      <c r="EV1069" s="288"/>
      <c r="EW1069" s="288"/>
      <c r="EX1069" s="288"/>
      <c r="EY1069" s="288"/>
      <c r="EZ1069" s="288"/>
      <c r="FA1069" s="288"/>
      <c r="FB1069" s="288"/>
      <c r="FC1069" s="288"/>
      <c r="FD1069" s="288"/>
    </row>
    <row r="1070" spans="1:160" s="287" customFormat="1" x14ac:dyDescent="0.35">
      <c r="A1070" s="285"/>
      <c r="B1070" s="285"/>
      <c r="C1070" s="299"/>
      <c r="D1070" s="299"/>
      <c r="E1070" s="299"/>
      <c r="F1070" s="299"/>
      <c r="G1070" s="299"/>
      <c r="EQ1070" s="288"/>
      <c r="ER1070" s="288"/>
      <c r="ES1070" s="288"/>
      <c r="ET1070" s="288"/>
      <c r="EU1070" s="288"/>
      <c r="EV1070" s="288"/>
      <c r="EW1070" s="288"/>
      <c r="EX1070" s="288"/>
      <c r="EY1070" s="288"/>
      <c r="EZ1070" s="288"/>
      <c r="FA1070" s="288"/>
      <c r="FB1070" s="288"/>
      <c r="FC1070" s="288"/>
      <c r="FD1070" s="288"/>
    </row>
    <row r="1071" spans="1:160" s="287" customFormat="1" x14ac:dyDescent="0.35">
      <c r="A1071" s="285"/>
      <c r="B1071" s="285"/>
      <c r="C1071" s="299"/>
      <c r="D1071" s="299"/>
      <c r="E1071" s="299"/>
      <c r="F1071" s="299"/>
      <c r="G1071" s="299"/>
      <c r="EQ1071" s="288"/>
      <c r="ER1071" s="288"/>
      <c r="ES1071" s="288"/>
      <c r="ET1071" s="288"/>
      <c r="EU1071" s="288"/>
      <c r="EV1071" s="288"/>
      <c r="EW1071" s="288"/>
      <c r="EX1071" s="288"/>
      <c r="EY1071" s="288"/>
      <c r="EZ1071" s="288"/>
      <c r="FA1071" s="288"/>
      <c r="FB1071" s="288"/>
      <c r="FC1071" s="288"/>
      <c r="FD1071" s="288"/>
    </row>
    <row r="1072" spans="1:160" s="287" customFormat="1" x14ac:dyDescent="0.35">
      <c r="A1072" s="285"/>
      <c r="B1072" s="285"/>
      <c r="C1072" s="299"/>
      <c r="D1072" s="299"/>
      <c r="E1072" s="299"/>
      <c r="F1072" s="299"/>
      <c r="G1072" s="299"/>
      <c r="EQ1072" s="288"/>
      <c r="ER1072" s="288"/>
      <c r="ES1072" s="288"/>
      <c r="ET1072" s="288"/>
      <c r="EU1072" s="288"/>
      <c r="EV1072" s="288"/>
      <c r="EW1072" s="288"/>
      <c r="EX1072" s="288"/>
      <c r="EY1072" s="288"/>
      <c r="EZ1072" s="288"/>
      <c r="FA1072" s="288"/>
      <c r="FB1072" s="288"/>
      <c r="FC1072" s="288"/>
      <c r="FD1072" s="288"/>
    </row>
    <row r="1073" spans="1:160" s="287" customFormat="1" x14ac:dyDescent="0.35">
      <c r="A1073" s="285"/>
      <c r="B1073" s="285"/>
      <c r="C1073" s="299"/>
      <c r="D1073" s="299"/>
      <c r="E1073" s="299"/>
      <c r="F1073" s="299"/>
      <c r="G1073" s="299"/>
      <c r="EQ1073" s="288"/>
      <c r="ER1073" s="288"/>
      <c r="ES1073" s="288"/>
      <c r="ET1073" s="288"/>
      <c r="EU1073" s="288"/>
      <c r="EV1073" s="288"/>
      <c r="EW1073" s="288"/>
      <c r="EX1073" s="288"/>
      <c r="EY1073" s="288"/>
      <c r="EZ1073" s="288"/>
      <c r="FA1073" s="288"/>
      <c r="FB1073" s="288"/>
      <c r="FC1073" s="288"/>
      <c r="FD1073" s="288"/>
    </row>
    <row r="1074" spans="1:160" s="287" customFormat="1" x14ac:dyDescent="0.35">
      <c r="A1074" s="285"/>
      <c r="B1074" s="285"/>
      <c r="C1074" s="299"/>
      <c r="D1074" s="299"/>
      <c r="E1074" s="299"/>
      <c r="F1074" s="299"/>
      <c r="G1074" s="299"/>
      <c r="EQ1074" s="288"/>
      <c r="ER1074" s="288"/>
      <c r="ES1074" s="288"/>
      <c r="ET1074" s="288"/>
      <c r="EU1074" s="288"/>
      <c r="EV1074" s="288"/>
      <c r="EW1074" s="288"/>
      <c r="EX1074" s="288"/>
      <c r="EY1074" s="288"/>
      <c r="EZ1074" s="288"/>
      <c r="FA1074" s="288"/>
      <c r="FB1074" s="288"/>
      <c r="FC1074" s="288"/>
      <c r="FD1074" s="288"/>
    </row>
    <row r="1075" spans="1:160" s="287" customFormat="1" x14ac:dyDescent="0.35">
      <c r="A1075" s="285"/>
      <c r="B1075" s="285"/>
      <c r="C1075" s="299"/>
      <c r="D1075" s="299"/>
      <c r="E1075" s="299"/>
      <c r="F1075" s="299"/>
      <c r="G1075" s="299"/>
      <c r="EQ1075" s="288"/>
      <c r="ER1075" s="288"/>
      <c r="ES1075" s="288"/>
      <c r="ET1075" s="288"/>
      <c r="EU1075" s="288"/>
      <c r="EV1075" s="288"/>
      <c r="EW1075" s="288"/>
      <c r="EX1075" s="288"/>
      <c r="EY1075" s="288"/>
      <c r="EZ1075" s="288"/>
      <c r="FA1075" s="288"/>
      <c r="FB1075" s="288"/>
      <c r="FC1075" s="288"/>
      <c r="FD1075" s="288"/>
    </row>
    <row r="1076" spans="1:160" s="287" customFormat="1" x14ac:dyDescent="0.35">
      <c r="A1076" s="285"/>
      <c r="B1076" s="285"/>
      <c r="C1076" s="299"/>
      <c r="D1076" s="299"/>
      <c r="E1076" s="299"/>
      <c r="F1076" s="299"/>
      <c r="G1076" s="299"/>
      <c r="EQ1076" s="288"/>
      <c r="ER1076" s="288"/>
      <c r="ES1076" s="288"/>
      <c r="ET1076" s="288"/>
      <c r="EU1076" s="288"/>
      <c r="EV1076" s="288"/>
      <c r="EW1076" s="288"/>
      <c r="EX1076" s="288"/>
      <c r="EY1076" s="288"/>
      <c r="EZ1076" s="288"/>
      <c r="FA1076" s="288"/>
      <c r="FB1076" s="288"/>
      <c r="FC1076" s="288"/>
      <c r="FD1076" s="288"/>
    </row>
    <row r="1077" spans="1:160" s="287" customFormat="1" x14ac:dyDescent="0.35">
      <c r="A1077" s="285"/>
      <c r="B1077" s="285"/>
      <c r="C1077" s="299"/>
      <c r="D1077" s="299"/>
      <c r="E1077" s="299"/>
      <c r="F1077" s="299"/>
      <c r="G1077" s="299"/>
      <c r="EQ1077" s="288"/>
      <c r="ER1077" s="288"/>
      <c r="ES1077" s="288"/>
      <c r="ET1077" s="288"/>
      <c r="EU1077" s="288"/>
      <c r="EV1077" s="288"/>
      <c r="EW1077" s="288"/>
      <c r="EX1077" s="288"/>
      <c r="EY1077" s="288"/>
      <c r="EZ1077" s="288"/>
      <c r="FA1077" s="288"/>
      <c r="FB1077" s="288"/>
      <c r="FC1077" s="288"/>
      <c r="FD1077" s="288"/>
    </row>
    <row r="1078" spans="1:160" s="287" customFormat="1" x14ac:dyDescent="0.35">
      <c r="A1078" s="285"/>
      <c r="B1078" s="285"/>
      <c r="C1078" s="299"/>
      <c r="D1078" s="299"/>
      <c r="E1078" s="299"/>
      <c r="F1078" s="299"/>
      <c r="G1078" s="299"/>
      <c r="EQ1078" s="288"/>
      <c r="ER1078" s="288"/>
      <c r="ES1078" s="288"/>
      <c r="ET1078" s="288"/>
      <c r="EU1078" s="288"/>
      <c r="EV1078" s="288"/>
      <c r="EW1078" s="288"/>
      <c r="EX1078" s="288"/>
      <c r="EY1078" s="288"/>
      <c r="EZ1078" s="288"/>
      <c r="FA1078" s="288"/>
      <c r="FB1078" s="288"/>
      <c r="FC1078" s="288"/>
      <c r="FD1078" s="288"/>
    </row>
    <row r="1079" spans="1:160" s="287" customFormat="1" x14ac:dyDescent="0.35">
      <c r="A1079" s="285"/>
      <c r="B1079" s="285"/>
      <c r="C1079" s="299"/>
      <c r="D1079" s="299"/>
      <c r="E1079" s="299"/>
      <c r="F1079" s="299"/>
      <c r="G1079" s="299"/>
      <c r="EQ1079" s="288"/>
      <c r="ER1079" s="288"/>
      <c r="ES1079" s="288"/>
      <c r="ET1079" s="288"/>
      <c r="EU1079" s="288"/>
      <c r="EV1079" s="288"/>
      <c r="EW1079" s="288"/>
      <c r="EX1079" s="288"/>
      <c r="EY1079" s="288"/>
      <c r="EZ1079" s="288"/>
      <c r="FA1079" s="288"/>
      <c r="FB1079" s="288"/>
      <c r="FC1079" s="288"/>
      <c r="FD1079" s="288"/>
    </row>
    <row r="1080" spans="1:160" s="287" customFormat="1" x14ac:dyDescent="0.35">
      <c r="A1080" s="285"/>
      <c r="B1080" s="285"/>
      <c r="C1080" s="299"/>
      <c r="D1080" s="299"/>
      <c r="E1080" s="299"/>
      <c r="F1080" s="299"/>
      <c r="G1080" s="299"/>
      <c r="EQ1080" s="288"/>
      <c r="ER1080" s="288"/>
      <c r="ES1080" s="288"/>
      <c r="ET1080" s="288"/>
      <c r="EU1080" s="288"/>
      <c r="EV1080" s="288"/>
      <c r="EW1080" s="288"/>
      <c r="EX1080" s="288"/>
      <c r="EY1080" s="288"/>
      <c r="EZ1080" s="288"/>
      <c r="FA1080" s="288"/>
      <c r="FB1080" s="288"/>
      <c r="FC1080" s="288"/>
      <c r="FD1080" s="288"/>
    </row>
    <row r="1081" spans="1:160" s="287" customFormat="1" x14ac:dyDescent="0.35">
      <c r="A1081" s="285"/>
      <c r="B1081" s="285"/>
      <c r="C1081" s="299"/>
      <c r="D1081" s="299"/>
      <c r="E1081" s="299"/>
      <c r="F1081" s="299"/>
      <c r="G1081" s="299"/>
      <c r="EQ1081" s="288"/>
      <c r="ER1081" s="288"/>
      <c r="ES1081" s="288"/>
      <c r="ET1081" s="288"/>
      <c r="EU1081" s="288"/>
      <c r="EV1081" s="288"/>
      <c r="EW1081" s="288"/>
      <c r="EX1081" s="288"/>
      <c r="EY1081" s="288"/>
      <c r="EZ1081" s="288"/>
      <c r="FA1081" s="288"/>
      <c r="FB1081" s="288"/>
      <c r="FC1081" s="288"/>
      <c r="FD1081" s="288"/>
    </row>
  </sheetData>
  <autoFilter ref="A2:G58"/>
  <mergeCells count="19">
    <mergeCell ref="A41:G41"/>
    <mergeCell ref="A45:G45"/>
    <mergeCell ref="A49:G49"/>
    <mergeCell ref="A54:G54"/>
    <mergeCell ref="A7:G7"/>
    <mergeCell ref="A19:G19"/>
    <mergeCell ref="A22:G22"/>
    <mergeCell ref="A23:G23"/>
    <mergeCell ref="D29:D30"/>
    <mergeCell ref="A1:G1"/>
    <mergeCell ref="A2:A6"/>
    <mergeCell ref="B2:B6"/>
    <mergeCell ref="C2:C6"/>
    <mergeCell ref="D2:D3"/>
    <mergeCell ref="E2:F4"/>
    <mergeCell ref="G3:G6"/>
    <mergeCell ref="D4:D6"/>
    <mergeCell ref="E5:E6"/>
    <mergeCell ref="F5:F6"/>
  </mergeCells>
  <pageMargins left="0.31527777777777799" right="0.23611111111111099" top="0.47222222222222199" bottom="0.74791666666666701" header="0.511811023622047" footer="0.511811023622047"/>
  <pageSetup paperSize="9" fitToHeight="0" orientation="landscape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C16"/>
  <sheetViews>
    <sheetView topLeftCell="A12" zoomScale="45" zoomScaleNormal="45" workbookViewId="0">
      <selection activeCell="L9" sqref="L9"/>
    </sheetView>
  </sheetViews>
  <sheetFormatPr defaultColWidth="8.7109375" defaultRowHeight="15" x14ac:dyDescent="0.25"/>
  <cols>
    <col min="1" max="1" width="8.85546875" style="192" customWidth="1"/>
    <col min="2" max="2" width="39.7109375" style="192" customWidth="1"/>
    <col min="3" max="3" width="22.28515625" style="192" customWidth="1"/>
    <col min="4" max="4" width="13" style="192" hidden="1" customWidth="1"/>
    <col min="5" max="5" width="18.42578125" style="192" hidden="1" customWidth="1"/>
    <col min="6" max="6" width="25.28515625" style="192" customWidth="1"/>
    <col min="7" max="7" width="13.28515625" style="192" customWidth="1"/>
    <col min="8" max="8" width="12.85546875" style="192" customWidth="1"/>
    <col min="9" max="9" width="14.85546875" style="192" customWidth="1"/>
    <col min="10" max="10" width="15.7109375" style="192" customWidth="1"/>
    <col min="11" max="11" width="11.85546875" style="192" customWidth="1"/>
    <col min="12" max="12" width="13" style="192" customWidth="1"/>
    <col min="13" max="30" width="8.85546875" style="192" hidden="1" customWidth="1"/>
    <col min="31" max="31" width="16.85546875" style="192" customWidth="1"/>
    <col min="32" max="32" width="16.42578125" style="192" customWidth="1"/>
    <col min="33" max="50" width="8.85546875" style="192" hidden="1" customWidth="1"/>
    <col min="51" max="51" width="15.85546875" style="192" customWidth="1"/>
    <col min="52" max="52" width="14" style="192" hidden="1" customWidth="1"/>
    <col min="53" max="53" width="16.7109375" style="192" customWidth="1"/>
    <col min="54" max="54" width="39.42578125" style="192" customWidth="1"/>
    <col min="55" max="55" width="26.28515625" customWidth="1"/>
  </cols>
  <sheetData>
    <row r="1" spans="1:55" s="190" customFormat="1" ht="86.25" customHeight="1" x14ac:dyDescent="0.25">
      <c r="A1" s="331" t="s">
        <v>0</v>
      </c>
      <c r="B1" s="332" t="s">
        <v>188</v>
      </c>
      <c r="C1" s="332" t="s">
        <v>2</v>
      </c>
      <c r="D1" s="333" t="s">
        <v>6</v>
      </c>
      <c r="E1" s="332" t="s">
        <v>7</v>
      </c>
      <c r="F1" s="332" t="s">
        <v>8</v>
      </c>
      <c r="G1" s="332"/>
      <c r="H1" s="332" t="s">
        <v>9</v>
      </c>
      <c r="I1" s="332"/>
      <c r="J1" s="334" t="s">
        <v>10</v>
      </c>
      <c r="K1" s="335" t="s">
        <v>11</v>
      </c>
      <c r="L1" s="335"/>
      <c r="M1" s="335"/>
      <c r="N1" s="335"/>
      <c r="O1" s="335"/>
      <c r="P1" s="335"/>
      <c r="Q1" s="335"/>
      <c r="R1" s="335"/>
      <c r="S1" s="335"/>
      <c r="T1" s="335"/>
      <c r="U1" s="335"/>
      <c r="V1" s="331" t="s">
        <v>12</v>
      </c>
      <c r="W1" s="331"/>
      <c r="X1" s="331"/>
      <c r="Y1" s="338" t="s">
        <v>189</v>
      </c>
      <c r="Z1" s="338"/>
      <c r="AA1" s="338"/>
      <c r="AB1" s="338"/>
      <c r="AC1" s="338"/>
      <c r="AD1" s="338"/>
      <c r="AE1" s="331" t="s">
        <v>191</v>
      </c>
      <c r="AF1" s="331"/>
      <c r="AG1" s="331"/>
      <c r="AH1" s="331"/>
      <c r="AI1" s="331"/>
      <c r="AJ1" s="331"/>
      <c r="AK1" s="331"/>
      <c r="AL1" s="331"/>
      <c r="AM1" s="331"/>
      <c r="AN1" s="331"/>
      <c r="AO1" s="331"/>
      <c r="AP1" s="331"/>
      <c r="AQ1" s="331" t="s">
        <v>192</v>
      </c>
      <c r="AR1" s="335" t="s">
        <v>15</v>
      </c>
      <c r="AS1" s="335" t="s">
        <v>16</v>
      </c>
      <c r="AT1" s="335"/>
      <c r="AU1" s="335" t="s">
        <v>17</v>
      </c>
      <c r="AV1" s="335" t="s">
        <v>18</v>
      </c>
      <c r="AW1" s="335" t="s">
        <v>19</v>
      </c>
      <c r="AX1" s="335" t="s">
        <v>20</v>
      </c>
      <c r="AY1" s="339" t="s">
        <v>21</v>
      </c>
      <c r="AZ1" s="335" t="s">
        <v>22</v>
      </c>
      <c r="BA1" s="339" t="s">
        <v>23</v>
      </c>
      <c r="BB1" s="331" t="s">
        <v>193</v>
      </c>
      <c r="BC1" s="195"/>
    </row>
    <row r="2" spans="1:55" s="190" customFormat="1" ht="37.5" customHeight="1" x14ac:dyDescent="0.25">
      <c r="A2" s="331"/>
      <c r="B2" s="332"/>
      <c r="C2" s="332"/>
      <c r="D2" s="333"/>
      <c r="E2" s="332"/>
      <c r="F2" s="332"/>
      <c r="G2" s="332"/>
      <c r="H2" s="332"/>
      <c r="I2" s="332"/>
      <c r="J2" s="334"/>
      <c r="K2" s="331" t="s">
        <v>24</v>
      </c>
      <c r="L2" s="331" t="s">
        <v>25</v>
      </c>
      <c r="M2" s="331" t="s">
        <v>199</v>
      </c>
      <c r="N2" s="331"/>
      <c r="O2" s="331"/>
      <c r="P2" s="331"/>
      <c r="Q2" s="331" t="s">
        <v>200</v>
      </c>
      <c r="R2" s="331" t="s">
        <v>26</v>
      </c>
      <c r="S2" s="331" t="s">
        <v>28</v>
      </c>
      <c r="T2" s="331" t="s">
        <v>29</v>
      </c>
      <c r="U2" s="331" t="s">
        <v>30</v>
      </c>
      <c r="V2" s="331" t="s">
        <v>202</v>
      </c>
      <c r="W2" s="331" t="s">
        <v>203</v>
      </c>
      <c r="X2" s="331" t="s">
        <v>200</v>
      </c>
      <c r="Y2" s="331" t="s">
        <v>32</v>
      </c>
      <c r="Z2" s="331" t="s">
        <v>33</v>
      </c>
      <c r="AA2" s="331" t="s">
        <v>34</v>
      </c>
      <c r="AB2" s="331" t="s">
        <v>35</v>
      </c>
      <c r="AC2" s="331" t="s">
        <v>36</v>
      </c>
      <c r="AD2" s="331" t="s">
        <v>37</v>
      </c>
      <c r="AE2" s="332" t="s">
        <v>38</v>
      </c>
      <c r="AF2" s="332" t="s">
        <v>39</v>
      </c>
      <c r="AG2" s="336" t="s">
        <v>205</v>
      </c>
      <c r="AH2" s="336"/>
      <c r="AI2" s="336"/>
      <c r="AJ2" s="336"/>
      <c r="AK2" s="331" t="s">
        <v>198</v>
      </c>
      <c r="AL2" s="337" t="s">
        <v>206</v>
      </c>
      <c r="AM2" s="337"/>
      <c r="AN2" s="337"/>
      <c r="AO2" s="337"/>
      <c r="AP2" s="331" t="s">
        <v>207</v>
      </c>
      <c r="AQ2" s="331"/>
      <c r="AR2" s="335"/>
      <c r="AS2" s="335" t="s">
        <v>42</v>
      </c>
      <c r="AT2" s="335" t="s">
        <v>209</v>
      </c>
      <c r="AU2" s="335"/>
      <c r="AV2" s="335"/>
      <c r="AW2" s="335"/>
      <c r="AX2" s="335"/>
      <c r="AY2" s="339"/>
      <c r="AZ2" s="335"/>
      <c r="BA2" s="339"/>
      <c r="BB2" s="331"/>
      <c r="BC2" s="195"/>
    </row>
    <row r="3" spans="1:55" s="190" customFormat="1" ht="53.25" customHeight="1" x14ac:dyDescent="0.25">
      <c r="A3" s="331"/>
      <c r="B3" s="332"/>
      <c r="C3" s="332"/>
      <c r="D3" s="333"/>
      <c r="E3" s="332"/>
      <c r="F3" s="332" t="s">
        <v>43</v>
      </c>
      <c r="G3" s="341" t="s">
        <v>44</v>
      </c>
      <c r="H3" s="332"/>
      <c r="I3" s="332"/>
      <c r="J3" s="334"/>
      <c r="K3" s="331"/>
      <c r="L3" s="331"/>
      <c r="M3" s="331"/>
      <c r="N3" s="331"/>
      <c r="O3" s="331"/>
      <c r="P3" s="331"/>
      <c r="Q3" s="331"/>
      <c r="R3" s="331"/>
      <c r="S3" s="331"/>
      <c r="T3" s="331"/>
      <c r="U3" s="331"/>
      <c r="V3" s="331"/>
      <c r="W3" s="331"/>
      <c r="X3" s="331"/>
      <c r="Y3" s="331"/>
      <c r="Z3" s="331"/>
      <c r="AA3" s="331"/>
      <c r="AB3" s="331"/>
      <c r="AC3" s="331"/>
      <c r="AD3" s="331"/>
      <c r="AE3" s="332"/>
      <c r="AF3" s="332"/>
      <c r="AG3" s="338" t="s">
        <v>56</v>
      </c>
      <c r="AH3" s="331" t="s">
        <v>58</v>
      </c>
      <c r="AI3" s="331" t="s">
        <v>60</v>
      </c>
      <c r="AJ3" s="331" t="s">
        <v>62</v>
      </c>
      <c r="AK3" s="331"/>
      <c r="AL3" s="196" t="s">
        <v>45</v>
      </c>
      <c r="AM3" s="197" t="s">
        <v>47</v>
      </c>
      <c r="AN3" s="197" t="s">
        <v>49</v>
      </c>
      <c r="AO3" s="197" t="s">
        <v>51</v>
      </c>
      <c r="AP3" s="331"/>
      <c r="AQ3" s="331"/>
      <c r="AR3" s="335"/>
      <c r="AS3" s="335"/>
      <c r="AT3" s="335"/>
      <c r="AU3" s="335"/>
      <c r="AV3" s="335"/>
      <c r="AW3" s="335"/>
      <c r="AX3" s="335"/>
      <c r="AY3" s="339"/>
      <c r="AZ3" s="335"/>
      <c r="BA3" s="339"/>
      <c r="BB3" s="331"/>
      <c r="BC3" s="195"/>
    </row>
    <row r="4" spans="1:55" s="190" customFormat="1" ht="47.25" customHeight="1" x14ac:dyDescent="0.25">
      <c r="A4" s="331"/>
      <c r="B4" s="332"/>
      <c r="C4" s="332"/>
      <c r="D4" s="333"/>
      <c r="E4" s="333"/>
      <c r="F4" s="333"/>
      <c r="G4" s="333"/>
      <c r="H4" s="342" t="s">
        <v>53</v>
      </c>
      <c r="I4" s="342" t="s">
        <v>54</v>
      </c>
      <c r="J4" s="334"/>
      <c r="K4" s="331"/>
      <c r="L4" s="331"/>
      <c r="M4" s="331" t="s">
        <v>55</v>
      </c>
      <c r="N4" s="331" t="s">
        <v>57</v>
      </c>
      <c r="O4" s="331" t="s">
        <v>59</v>
      </c>
      <c r="P4" s="331" t="s">
        <v>61</v>
      </c>
      <c r="Q4" s="331"/>
      <c r="R4" s="331"/>
      <c r="S4" s="331"/>
      <c r="T4" s="331"/>
      <c r="U4" s="331"/>
      <c r="V4" s="331"/>
      <c r="W4" s="331"/>
      <c r="X4" s="331"/>
      <c r="Y4" s="331"/>
      <c r="Z4" s="331"/>
      <c r="AA4" s="331"/>
      <c r="AB4" s="331"/>
      <c r="AC4" s="331"/>
      <c r="AD4" s="331"/>
      <c r="AE4" s="332"/>
      <c r="AF4" s="332"/>
      <c r="AG4" s="338"/>
      <c r="AH4" s="338"/>
      <c r="AI4" s="338"/>
      <c r="AJ4" s="338"/>
      <c r="AK4" s="331"/>
      <c r="AL4" s="331" t="s">
        <v>55</v>
      </c>
      <c r="AM4" s="331" t="s">
        <v>57</v>
      </c>
      <c r="AN4" s="331" t="s">
        <v>59</v>
      </c>
      <c r="AO4" s="331" t="s">
        <v>61</v>
      </c>
      <c r="AP4" s="331"/>
      <c r="AQ4" s="331"/>
      <c r="AR4" s="335"/>
      <c r="AS4" s="335"/>
      <c r="AT4" s="335"/>
      <c r="AU4" s="335"/>
      <c r="AV4" s="335"/>
      <c r="AW4" s="335"/>
      <c r="AX4" s="335"/>
      <c r="AY4" s="339"/>
      <c r="AZ4" s="335"/>
      <c r="BA4" s="339"/>
      <c r="BB4" s="331"/>
      <c r="BC4" s="195"/>
    </row>
    <row r="5" spans="1:55" s="190" customFormat="1" ht="26.25" customHeight="1" x14ac:dyDescent="0.25">
      <c r="A5" s="331"/>
      <c r="B5" s="332"/>
      <c r="C5" s="332"/>
      <c r="D5" s="333"/>
      <c r="E5" s="333"/>
      <c r="F5" s="333"/>
      <c r="G5" s="333"/>
      <c r="H5" s="333"/>
      <c r="I5" s="333"/>
      <c r="J5" s="334"/>
      <c r="K5" s="331"/>
      <c r="L5" s="331"/>
      <c r="M5" s="331"/>
      <c r="N5" s="331"/>
      <c r="O5" s="331"/>
      <c r="P5" s="331"/>
      <c r="Q5" s="331"/>
      <c r="R5" s="331"/>
      <c r="S5" s="331"/>
      <c r="T5" s="331"/>
      <c r="U5" s="331"/>
      <c r="V5" s="331"/>
      <c r="W5" s="331"/>
      <c r="X5" s="331"/>
      <c r="Y5" s="331"/>
      <c r="Z5" s="331"/>
      <c r="AA5" s="331"/>
      <c r="AB5" s="331"/>
      <c r="AC5" s="331"/>
      <c r="AD5" s="331"/>
      <c r="AE5" s="332"/>
      <c r="AF5" s="332"/>
      <c r="AG5" s="338"/>
      <c r="AH5" s="338"/>
      <c r="AI5" s="338"/>
      <c r="AJ5" s="338"/>
      <c r="AK5" s="331"/>
      <c r="AL5" s="331"/>
      <c r="AM5" s="331"/>
      <c r="AN5" s="331"/>
      <c r="AO5" s="331"/>
      <c r="AP5" s="331"/>
      <c r="AQ5" s="331"/>
      <c r="AR5" s="335"/>
      <c r="AS5" s="335"/>
      <c r="AT5" s="335"/>
      <c r="AU5" s="335"/>
      <c r="AV5" s="335"/>
      <c r="AW5" s="335"/>
      <c r="AX5" s="335"/>
      <c r="AY5" s="339"/>
      <c r="AZ5" s="335"/>
      <c r="BA5" s="339"/>
      <c r="BB5" s="331"/>
      <c r="BC5" s="195"/>
    </row>
    <row r="6" spans="1:55" ht="159" customHeight="1" x14ac:dyDescent="0.25">
      <c r="A6" s="198">
        <v>1</v>
      </c>
      <c r="B6" s="198" t="s">
        <v>419</v>
      </c>
      <c r="C6" s="199" t="s">
        <v>420</v>
      </c>
      <c r="D6" s="199"/>
      <c r="E6" s="199"/>
      <c r="F6" s="199" t="s">
        <v>114</v>
      </c>
      <c r="G6" s="199"/>
      <c r="H6" s="200">
        <v>2019</v>
      </c>
      <c r="I6" s="201">
        <v>2020</v>
      </c>
      <c r="J6" s="201" t="s">
        <v>418</v>
      </c>
      <c r="K6" s="202">
        <v>268.5</v>
      </c>
      <c r="L6" s="202"/>
      <c r="M6" s="202"/>
      <c r="N6" s="202"/>
      <c r="O6" s="202"/>
      <c r="P6" s="202"/>
      <c r="Q6" s="202">
        <v>53.62</v>
      </c>
      <c r="R6" s="202"/>
      <c r="S6" s="202"/>
      <c r="T6" s="202"/>
      <c r="U6" s="202"/>
      <c r="V6" s="202"/>
      <c r="W6" s="199"/>
      <c r="X6" s="199"/>
      <c r="Y6" s="199"/>
      <c r="Z6" s="199"/>
      <c r="AA6" s="199"/>
      <c r="AB6" s="199"/>
      <c r="AC6" s="199"/>
      <c r="AD6" s="199"/>
      <c r="AE6" s="199">
        <v>0</v>
      </c>
      <c r="AF6" s="202">
        <v>0</v>
      </c>
      <c r="AG6" s="199"/>
      <c r="AH6" s="199"/>
      <c r="AI6" s="199"/>
      <c r="AJ6" s="199"/>
      <c r="AK6" s="199"/>
      <c r="AL6" s="199"/>
      <c r="AM6" s="199"/>
      <c r="AN6" s="199"/>
      <c r="AO6" s="199"/>
      <c r="AP6" s="199"/>
      <c r="AQ6" s="199"/>
      <c r="AR6" s="199"/>
      <c r="AS6" s="199"/>
      <c r="AT6" s="199"/>
      <c r="AU6" s="199"/>
      <c r="AV6" s="199"/>
      <c r="AW6" s="199"/>
      <c r="AX6" s="199"/>
      <c r="AY6" s="199" t="s">
        <v>421</v>
      </c>
      <c r="AZ6" s="199"/>
      <c r="BA6" s="199"/>
      <c r="BB6" s="203" t="s">
        <v>422</v>
      </c>
      <c r="BC6" s="204"/>
    </row>
    <row r="7" spans="1:55" s="191" customFormat="1" ht="125.25" customHeight="1" x14ac:dyDescent="0.25">
      <c r="A7" s="198">
        <v>2</v>
      </c>
      <c r="B7" s="198" t="s">
        <v>423</v>
      </c>
      <c r="C7" s="205" t="s">
        <v>403</v>
      </c>
      <c r="D7" s="205"/>
      <c r="E7" s="205"/>
      <c r="F7" s="206" t="s">
        <v>96</v>
      </c>
      <c r="G7" s="206"/>
      <c r="H7" s="198">
        <v>2019</v>
      </c>
      <c r="I7" s="207">
        <v>2020</v>
      </c>
      <c r="J7" s="207" t="s">
        <v>424</v>
      </c>
      <c r="K7" s="205">
        <v>108</v>
      </c>
      <c r="L7" s="205"/>
      <c r="M7" s="205"/>
      <c r="N7" s="205"/>
      <c r="O7" s="205"/>
      <c r="P7" s="205"/>
      <c r="Q7" s="205"/>
      <c r="R7" s="205"/>
      <c r="S7" s="205"/>
      <c r="T7" s="205"/>
      <c r="U7" s="205"/>
      <c r="V7" s="205"/>
      <c r="W7" s="205"/>
      <c r="X7" s="205"/>
      <c r="Y7" s="205"/>
      <c r="Z7" s="205"/>
      <c r="AA7" s="205"/>
      <c r="AB7" s="205"/>
      <c r="AC7" s="205"/>
      <c r="AD7" s="205"/>
      <c r="AE7" s="207">
        <v>0</v>
      </c>
      <c r="AF7" s="207">
        <v>0</v>
      </c>
      <c r="AG7" s="205"/>
      <c r="AH7" s="205"/>
      <c r="AI7" s="205"/>
      <c r="AJ7" s="205"/>
      <c r="AK7" s="205"/>
      <c r="AL7" s="205"/>
      <c r="AM7" s="205"/>
      <c r="AN7" s="205"/>
      <c r="AO7" s="205"/>
      <c r="AP7" s="205"/>
      <c r="AQ7" s="205"/>
      <c r="AR7" s="205"/>
      <c r="AS7" s="205"/>
      <c r="AT7" s="205"/>
      <c r="AU7" s="205"/>
      <c r="AV7" s="205"/>
      <c r="AW7" s="205"/>
      <c r="AX7" s="205"/>
      <c r="AZ7" s="205"/>
      <c r="BA7" s="205">
        <v>6450925977</v>
      </c>
      <c r="BB7" s="203" t="s">
        <v>425</v>
      </c>
      <c r="BC7" s="208"/>
    </row>
    <row r="8" spans="1:55" s="191" customFormat="1" ht="65.25" customHeight="1" x14ac:dyDescent="0.25">
      <c r="A8" s="198">
        <v>3</v>
      </c>
      <c r="B8" s="198" t="s">
        <v>426</v>
      </c>
      <c r="C8" s="205" t="s">
        <v>427</v>
      </c>
      <c r="D8" s="205"/>
      <c r="E8" s="205"/>
      <c r="F8" s="206" t="s">
        <v>428</v>
      </c>
      <c r="G8" s="206"/>
      <c r="H8" s="198">
        <v>2015</v>
      </c>
      <c r="I8" s="207">
        <v>2025</v>
      </c>
      <c r="J8" s="207" t="s">
        <v>418</v>
      </c>
      <c r="K8" s="205">
        <v>15766.5</v>
      </c>
      <c r="L8" s="205">
        <v>521.1</v>
      </c>
      <c r="M8" s="205"/>
      <c r="N8" s="205"/>
      <c r="O8" s="205"/>
      <c r="P8" s="205"/>
      <c r="Q8" s="205"/>
      <c r="R8" s="205"/>
      <c r="S8" s="205"/>
      <c r="T8" s="205"/>
      <c r="U8" s="205"/>
      <c r="V8" s="205"/>
      <c r="W8" s="205"/>
      <c r="X8" s="205"/>
      <c r="Y8" s="205"/>
      <c r="Z8" s="205"/>
      <c r="AA8" s="205"/>
      <c r="AB8" s="205"/>
      <c r="AC8" s="205"/>
      <c r="AD8" s="205"/>
      <c r="AE8" s="209">
        <v>0</v>
      </c>
      <c r="AF8" s="209">
        <v>0</v>
      </c>
      <c r="AG8" s="205"/>
      <c r="AH8" s="205"/>
      <c r="AI8" s="205"/>
      <c r="AJ8" s="205"/>
      <c r="AK8" s="205"/>
      <c r="AL8" s="205"/>
      <c r="AM8" s="205"/>
      <c r="AN8" s="205"/>
      <c r="AO8" s="205"/>
      <c r="AP8" s="205"/>
      <c r="AQ8" s="205"/>
      <c r="AR8" s="205"/>
      <c r="AS8" s="205"/>
      <c r="AT8" s="205"/>
      <c r="AU8" s="205"/>
      <c r="AV8" s="205"/>
      <c r="AW8" s="205"/>
      <c r="AX8" s="205"/>
      <c r="AY8" s="205"/>
      <c r="AZ8" s="205"/>
      <c r="BA8" s="205"/>
      <c r="BB8" s="203"/>
      <c r="BC8" s="208"/>
    </row>
    <row r="9" spans="1:55" s="79" customFormat="1" ht="81" customHeight="1" x14ac:dyDescent="0.25">
      <c r="A9" s="198">
        <v>4</v>
      </c>
      <c r="B9" s="198" t="s">
        <v>429</v>
      </c>
      <c r="C9" s="205" t="s">
        <v>430</v>
      </c>
      <c r="D9" s="205"/>
      <c r="E9" s="205"/>
      <c r="F9" s="205" t="s">
        <v>114</v>
      </c>
      <c r="G9" s="205"/>
      <c r="H9" s="198">
        <v>2019</v>
      </c>
      <c r="I9" s="205">
        <v>2021</v>
      </c>
      <c r="J9" s="207" t="s">
        <v>418</v>
      </c>
      <c r="K9" s="205">
        <v>1190</v>
      </c>
      <c r="L9" s="205"/>
      <c r="M9" s="205"/>
      <c r="N9" s="205"/>
      <c r="O9" s="205"/>
      <c r="P9" s="205"/>
      <c r="Q9" s="205">
        <v>647</v>
      </c>
      <c r="R9" s="205"/>
      <c r="S9" s="205"/>
      <c r="T9" s="205"/>
      <c r="U9" s="205"/>
      <c r="V9" s="205"/>
      <c r="W9" s="205"/>
      <c r="X9" s="205"/>
      <c r="Y9" s="205"/>
      <c r="Z9" s="205"/>
      <c r="AA9" s="205"/>
      <c r="AB9" s="205"/>
      <c r="AC9" s="205"/>
      <c r="AD9" s="205"/>
      <c r="AE9" s="210"/>
      <c r="AF9" s="210"/>
      <c r="AG9" s="205"/>
      <c r="AH9" s="205"/>
      <c r="AI9" s="205"/>
      <c r="AJ9" s="205"/>
      <c r="AK9" s="205"/>
      <c r="AL9" s="205"/>
      <c r="AM9" s="205"/>
      <c r="AN9" s="205"/>
      <c r="AO9" s="205"/>
      <c r="AP9" s="205"/>
      <c r="AQ9" s="205"/>
      <c r="AR9" s="205"/>
      <c r="AS9" s="206">
        <v>2610.1999999999998</v>
      </c>
      <c r="AT9" s="206">
        <v>1722.33</v>
      </c>
      <c r="AU9" s="205"/>
      <c r="AV9" s="205"/>
      <c r="AW9" s="205"/>
      <c r="AX9" s="205"/>
      <c r="AY9" s="205"/>
      <c r="AZ9" s="205"/>
      <c r="BA9" s="205"/>
      <c r="BB9" s="203" t="s">
        <v>431</v>
      </c>
      <c r="BC9" s="211"/>
    </row>
    <row r="10" spans="1:55" s="79" customFormat="1" ht="126.75" customHeight="1" x14ac:dyDescent="0.25">
      <c r="A10" s="198">
        <v>5</v>
      </c>
      <c r="B10" s="198" t="s">
        <v>432</v>
      </c>
      <c r="C10" s="205" t="s">
        <v>430</v>
      </c>
      <c r="D10" s="205"/>
      <c r="E10" s="205"/>
      <c r="F10" s="205" t="s">
        <v>114</v>
      </c>
      <c r="G10" s="205"/>
      <c r="H10" s="198">
        <v>2019</v>
      </c>
      <c r="I10" s="207">
        <v>2021</v>
      </c>
      <c r="J10" s="207" t="s">
        <v>418</v>
      </c>
      <c r="K10" s="205">
        <v>1018</v>
      </c>
      <c r="L10" s="205"/>
      <c r="M10" s="205"/>
      <c r="N10" s="205"/>
      <c r="O10" s="205"/>
      <c r="P10" s="205"/>
      <c r="Q10" s="205">
        <v>626.5</v>
      </c>
      <c r="R10" s="205"/>
      <c r="S10" s="205"/>
      <c r="T10" s="205"/>
      <c r="U10" s="205"/>
      <c r="V10" s="205"/>
      <c r="W10" s="205"/>
      <c r="X10" s="205"/>
      <c r="Y10" s="205"/>
      <c r="Z10" s="205"/>
      <c r="AA10" s="205"/>
      <c r="AB10" s="205"/>
      <c r="AC10" s="205"/>
      <c r="AD10" s="205"/>
      <c r="AE10" s="210">
        <v>0</v>
      </c>
      <c r="AF10" s="210">
        <v>0</v>
      </c>
      <c r="AG10" s="205"/>
      <c r="AH10" s="205"/>
      <c r="AI10" s="205"/>
      <c r="AJ10" s="205"/>
      <c r="AK10" s="205"/>
      <c r="AL10" s="205"/>
      <c r="AM10" s="205"/>
      <c r="AN10" s="205"/>
      <c r="AO10" s="205"/>
      <c r="AP10" s="205"/>
      <c r="AQ10" s="205"/>
      <c r="AR10" s="205"/>
      <c r="AS10" s="206">
        <v>697.9</v>
      </c>
      <c r="AT10" s="206">
        <v>1722.33</v>
      </c>
      <c r="AU10" s="205"/>
      <c r="AV10" s="205"/>
      <c r="AW10" s="205"/>
      <c r="AX10" s="205"/>
      <c r="AY10" s="205"/>
      <c r="AZ10" s="205"/>
      <c r="BA10" s="205"/>
      <c r="BB10" s="203" t="s">
        <v>433</v>
      </c>
      <c r="BC10" s="211"/>
    </row>
    <row r="11" spans="1:55" s="215" customFormat="1" ht="105.75" customHeight="1" x14ac:dyDescent="0.25">
      <c r="A11" s="198">
        <v>6</v>
      </c>
      <c r="B11" s="207" t="s">
        <v>434</v>
      </c>
      <c r="C11" s="203" t="s">
        <v>435</v>
      </c>
      <c r="D11" s="207" t="s">
        <v>67</v>
      </c>
      <c r="E11" s="203" t="s">
        <v>282</v>
      </c>
      <c r="F11" s="212" t="s">
        <v>107</v>
      </c>
      <c r="G11" s="212"/>
      <c r="H11" s="207">
        <v>2016</v>
      </c>
      <c r="I11" s="207">
        <v>2022</v>
      </c>
      <c r="J11" s="207" t="s">
        <v>418</v>
      </c>
      <c r="K11" s="209">
        <v>9591</v>
      </c>
      <c r="L11" s="209">
        <v>2686.4</v>
      </c>
      <c r="M11" s="209"/>
      <c r="N11" s="209"/>
      <c r="O11" s="209"/>
      <c r="P11" s="209"/>
      <c r="Q11" s="209"/>
      <c r="R11" s="207"/>
      <c r="S11" s="207"/>
      <c r="T11" s="207"/>
      <c r="U11" s="207"/>
      <c r="V11" s="207"/>
      <c r="W11" s="207"/>
      <c r="X11" s="207"/>
      <c r="Y11" s="207"/>
      <c r="Z11" s="207"/>
      <c r="AA11" s="207"/>
      <c r="AB11" s="207"/>
      <c r="AC11" s="207"/>
      <c r="AD11" s="207"/>
      <c r="AE11" s="207"/>
      <c r="AF11" s="207"/>
      <c r="AG11" s="207"/>
      <c r="AH11" s="207"/>
      <c r="AI11" s="207"/>
      <c r="AJ11" s="207"/>
      <c r="AK11" s="213">
        <v>250</v>
      </c>
      <c r="AL11" s="213">
        <v>250</v>
      </c>
      <c r="AM11" s="207"/>
      <c r="AN11" s="207"/>
      <c r="AO11" s="207"/>
      <c r="AP11" s="207"/>
      <c r="AQ11" s="207"/>
      <c r="AR11" s="207"/>
      <c r="AS11" s="207"/>
      <c r="AT11" s="207"/>
      <c r="AU11" s="207"/>
      <c r="AV11" s="207"/>
      <c r="AW11" s="207"/>
      <c r="AX11" s="214"/>
      <c r="AY11" s="203"/>
      <c r="AZ11" s="203"/>
      <c r="BA11" s="203"/>
      <c r="BB11" s="203"/>
      <c r="BC11" s="340" t="s">
        <v>436</v>
      </c>
    </row>
    <row r="12" spans="1:55" s="215" customFormat="1" ht="75.75" customHeight="1" x14ac:dyDescent="0.25">
      <c r="A12" s="198">
        <v>7</v>
      </c>
      <c r="B12" s="207" t="s">
        <v>437</v>
      </c>
      <c r="C12" s="203" t="s">
        <v>435</v>
      </c>
      <c r="D12" s="207" t="s">
        <v>73</v>
      </c>
      <c r="E12" s="203" t="s">
        <v>438</v>
      </c>
      <c r="F12" s="212" t="s">
        <v>439</v>
      </c>
      <c r="G12" s="212"/>
      <c r="H12" s="207">
        <v>2014</v>
      </c>
      <c r="I12" s="207">
        <v>2020</v>
      </c>
      <c r="J12" s="207" t="s">
        <v>418</v>
      </c>
      <c r="K12" s="209">
        <v>1000</v>
      </c>
      <c r="L12" s="209">
        <v>800</v>
      </c>
      <c r="M12" s="209"/>
      <c r="N12" s="209"/>
      <c r="O12" s="209"/>
      <c r="P12" s="209"/>
      <c r="Q12" s="209">
        <v>300</v>
      </c>
      <c r="R12" s="207"/>
      <c r="S12" s="207"/>
      <c r="T12" s="207"/>
      <c r="U12" s="207"/>
      <c r="V12" s="207"/>
      <c r="W12" s="207"/>
      <c r="X12" s="207"/>
      <c r="Y12" s="207"/>
      <c r="Z12" s="207"/>
      <c r="AA12" s="207"/>
      <c r="AB12" s="207"/>
      <c r="AC12" s="207"/>
      <c r="AD12" s="207"/>
      <c r="AE12" s="207"/>
      <c r="AF12" s="207"/>
      <c r="AG12" s="207"/>
      <c r="AH12" s="207"/>
      <c r="AI12" s="207"/>
      <c r="AJ12" s="207"/>
      <c r="AK12" s="213">
        <v>16</v>
      </c>
      <c r="AL12" s="213">
        <v>6</v>
      </c>
      <c r="AM12" s="207">
        <v>6</v>
      </c>
      <c r="AN12" s="207"/>
      <c r="AO12" s="207"/>
      <c r="AP12" s="207"/>
      <c r="AQ12" s="207">
        <v>6</v>
      </c>
      <c r="AR12" s="207"/>
      <c r="AS12" s="207"/>
      <c r="AT12" s="207"/>
      <c r="AU12" s="207"/>
      <c r="AV12" s="207"/>
      <c r="AW12" s="207"/>
      <c r="AX12" s="214">
        <v>20000</v>
      </c>
      <c r="AY12" s="203"/>
      <c r="AZ12" s="203"/>
      <c r="BA12" s="203"/>
      <c r="BB12" s="203"/>
      <c r="BC12" s="340"/>
    </row>
    <row r="13" spans="1:55" s="79" customFormat="1" ht="85.5" customHeight="1" x14ac:dyDescent="0.25">
      <c r="A13" s="198">
        <v>8</v>
      </c>
      <c r="B13" s="63" t="s">
        <v>440</v>
      </c>
      <c r="C13" s="81" t="s">
        <v>441</v>
      </c>
      <c r="D13" s="81"/>
      <c r="E13" s="81"/>
      <c r="F13" s="71" t="s">
        <v>428</v>
      </c>
      <c r="G13" s="71"/>
      <c r="H13" s="63">
        <v>2015</v>
      </c>
      <c r="I13" s="58">
        <v>2022</v>
      </c>
      <c r="J13" s="58" t="s">
        <v>418</v>
      </c>
      <c r="K13" s="81">
        <v>73390.2</v>
      </c>
      <c r="L13" s="81">
        <v>23911</v>
      </c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1"/>
      <c r="AT13" s="81"/>
      <c r="AU13" s="81"/>
      <c r="AV13" s="81"/>
      <c r="AW13" s="81"/>
      <c r="AX13" s="81"/>
      <c r="AY13" s="81"/>
      <c r="AZ13" s="81"/>
      <c r="BA13" s="81"/>
      <c r="BB13" s="81"/>
      <c r="BC13" s="63"/>
    </row>
    <row r="14" spans="1:55" ht="94.5" x14ac:dyDescent="0.25">
      <c r="A14" s="198">
        <v>9</v>
      </c>
      <c r="B14" s="58" t="s">
        <v>442</v>
      </c>
      <c r="C14" s="60" t="s">
        <v>443</v>
      </c>
      <c r="D14" s="58" t="s">
        <v>67</v>
      </c>
      <c r="E14" s="60" t="s">
        <v>444</v>
      </c>
      <c r="F14" s="60" t="s">
        <v>445</v>
      </c>
      <c r="G14" s="216"/>
      <c r="H14" s="58">
        <v>2018</v>
      </c>
      <c r="I14" s="58">
        <v>2020</v>
      </c>
      <c r="J14" s="58" t="s">
        <v>446</v>
      </c>
      <c r="K14" s="68">
        <v>300</v>
      </c>
      <c r="L14" s="68">
        <v>10</v>
      </c>
      <c r="M14" s="216"/>
      <c r="N14" s="216"/>
      <c r="O14" s="216"/>
      <c r="P14" s="216"/>
      <c r="Q14" s="216"/>
      <c r="R14" s="216"/>
      <c r="S14" s="216"/>
      <c r="T14" s="216"/>
      <c r="U14" s="216"/>
      <c r="V14" s="216"/>
      <c r="W14" s="216"/>
      <c r="X14" s="216"/>
      <c r="Y14" s="216"/>
      <c r="Z14" s="216"/>
      <c r="AA14" s="216"/>
      <c r="AB14" s="216"/>
      <c r="AC14" s="216"/>
      <c r="AD14" s="216"/>
      <c r="AE14" s="216"/>
      <c r="AF14" s="216"/>
      <c r="AG14" s="216"/>
      <c r="AH14" s="216"/>
      <c r="AI14" s="216"/>
      <c r="AJ14" s="216"/>
      <c r="AK14" s="216"/>
      <c r="AL14" s="216"/>
      <c r="AM14" s="216"/>
      <c r="AN14" s="216"/>
      <c r="AO14" s="216"/>
      <c r="AP14" s="216"/>
      <c r="AQ14" s="216"/>
      <c r="AR14" s="216"/>
      <c r="AS14" s="216"/>
      <c r="AT14" s="216"/>
      <c r="AU14" s="216"/>
      <c r="AV14" s="216"/>
      <c r="AW14" s="216"/>
      <c r="AX14" s="216"/>
      <c r="AY14" s="216"/>
      <c r="AZ14" s="216"/>
      <c r="BA14" s="216"/>
      <c r="BB14" s="60" t="s">
        <v>447</v>
      </c>
      <c r="BC14" s="204"/>
    </row>
    <row r="15" spans="1:55" ht="90.75" customHeight="1" x14ac:dyDescent="0.25">
      <c r="A15" s="198">
        <v>10</v>
      </c>
      <c r="B15" s="58" t="s">
        <v>448</v>
      </c>
      <c r="C15" s="58" t="s">
        <v>449</v>
      </c>
      <c r="D15" s="58"/>
      <c r="E15" s="58" t="s">
        <v>67</v>
      </c>
      <c r="F15" s="58" t="s">
        <v>85</v>
      </c>
      <c r="G15" s="58"/>
      <c r="H15" s="58">
        <v>2019</v>
      </c>
      <c r="I15" s="58">
        <v>2020</v>
      </c>
      <c r="J15" s="58" t="s">
        <v>418</v>
      </c>
      <c r="K15" s="74">
        <v>50</v>
      </c>
      <c r="L15" s="132"/>
      <c r="M15" s="217"/>
      <c r="N15" s="217"/>
      <c r="O15" s="217"/>
      <c r="P15" s="217"/>
      <c r="Q15" s="217"/>
      <c r="R15" s="217"/>
      <c r="S15" s="217"/>
      <c r="T15" s="217"/>
      <c r="U15" s="217"/>
      <c r="V15" s="217"/>
      <c r="W15" s="217"/>
      <c r="X15" s="217"/>
      <c r="Y15" s="217"/>
      <c r="Z15" s="217"/>
      <c r="AA15" s="217"/>
      <c r="AB15" s="217"/>
      <c r="AC15" s="217"/>
      <c r="AD15" s="217"/>
      <c r="AE15" s="217"/>
      <c r="AF15" s="217"/>
      <c r="AG15" s="217"/>
      <c r="AH15" s="217"/>
      <c r="AI15" s="217"/>
      <c r="AJ15" s="217"/>
      <c r="AK15" s="218"/>
      <c r="AL15" s="218"/>
      <c r="AM15" s="218"/>
      <c r="AN15" s="218"/>
      <c r="AO15" s="218"/>
      <c r="AP15" s="218"/>
      <c r="AQ15" s="218"/>
      <c r="AR15" s="218"/>
      <c r="AS15" s="218"/>
      <c r="AT15" s="218"/>
      <c r="AU15" s="218"/>
      <c r="AV15" s="218"/>
      <c r="AW15" s="218"/>
      <c r="AX15" s="218"/>
      <c r="AY15" s="218"/>
      <c r="AZ15" s="219">
        <v>3</v>
      </c>
      <c r="BA15" s="220">
        <v>1</v>
      </c>
      <c r="BB15" s="58" t="s">
        <v>450</v>
      </c>
      <c r="BC15" s="58" t="s">
        <v>451</v>
      </c>
    </row>
    <row r="16" spans="1:55" ht="189" x14ac:dyDescent="0.25">
      <c r="A16" s="198">
        <v>11</v>
      </c>
      <c r="B16" s="218" t="s">
        <v>452</v>
      </c>
      <c r="C16" s="221" t="s">
        <v>453</v>
      </c>
      <c r="F16" s="58" t="s">
        <v>454</v>
      </c>
      <c r="G16" s="60" t="s">
        <v>455</v>
      </c>
      <c r="H16" s="222">
        <v>2016</v>
      </c>
      <c r="I16" s="223">
        <v>2022</v>
      </c>
      <c r="J16" s="60" t="s">
        <v>418</v>
      </c>
      <c r="K16" s="224">
        <v>466.8</v>
      </c>
      <c r="L16" s="224">
        <v>160.1</v>
      </c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225">
        <v>30</v>
      </c>
      <c r="AF16" s="225">
        <v>13</v>
      </c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 t="s">
        <v>456</v>
      </c>
      <c r="AZ16" s="60"/>
      <c r="BA16" s="60">
        <v>6453143086</v>
      </c>
      <c r="BB16" s="60" t="s">
        <v>457</v>
      </c>
      <c r="BC16" s="60"/>
    </row>
  </sheetData>
  <mergeCells count="65">
    <mergeCell ref="BC11:BC12"/>
    <mergeCell ref="AT2:AT5"/>
    <mergeCell ref="F3:F5"/>
    <mergeCell ref="G3:G5"/>
    <mergeCell ref="AG3:AG5"/>
    <mergeCell ref="AH3:AH5"/>
    <mergeCell ref="AI3:AI5"/>
    <mergeCell ref="AJ3:AJ5"/>
    <mergeCell ref="H4:H5"/>
    <mergeCell ref="I4:I5"/>
    <mergeCell ref="M4:M5"/>
    <mergeCell ref="N4:N5"/>
    <mergeCell ref="O4:O5"/>
    <mergeCell ref="P4:P5"/>
    <mergeCell ref="AL4:AL5"/>
    <mergeCell ref="AZ1:AZ5"/>
    <mergeCell ref="BA1:BA5"/>
    <mergeCell ref="BB1:BB5"/>
    <mergeCell ref="AW1:AW5"/>
    <mergeCell ref="AX1:AX5"/>
    <mergeCell ref="AY1:AY5"/>
    <mergeCell ref="Y2:Y5"/>
    <mergeCell ref="Z2:Z5"/>
    <mergeCell ref="AU1:AU5"/>
    <mergeCell ref="AV1:AV5"/>
    <mergeCell ref="Y1:AD1"/>
    <mergeCell ref="AE1:AP1"/>
    <mergeCell ref="AQ1:AQ5"/>
    <mergeCell ref="AR1:AR5"/>
    <mergeCell ref="AS1:AT1"/>
    <mergeCell ref="AA2:AA5"/>
    <mergeCell ref="AB2:AB5"/>
    <mergeCell ref="AC2:AC5"/>
    <mergeCell ref="AD2:AD5"/>
    <mergeCell ref="AE2:AE5"/>
    <mergeCell ref="AF2:AF5"/>
    <mergeCell ref="AM4:AM5"/>
    <mergeCell ref="AG2:AJ2"/>
    <mergeCell ref="AK2:AK5"/>
    <mergeCell ref="AL2:AO2"/>
    <mergeCell ref="AP2:AP5"/>
    <mergeCell ref="AS2:AS5"/>
    <mergeCell ref="AN4:AN5"/>
    <mergeCell ref="AO4:AO5"/>
    <mergeCell ref="F1:G2"/>
    <mergeCell ref="H1:I3"/>
    <mergeCell ref="J1:J5"/>
    <mergeCell ref="K1:U1"/>
    <mergeCell ref="V1:X1"/>
    <mergeCell ref="X2:X5"/>
    <mergeCell ref="S2:S5"/>
    <mergeCell ref="T2:T5"/>
    <mergeCell ref="U2:U5"/>
    <mergeCell ref="V2:V5"/>
    <mergeCell ref="W2:W5"/>
    <mergeCell ref="K2:K5"/>
    <mergeCell ref="L2:L5"/>
    <mergeCell ref="M2:P3"/>
    <mergeCell ref="Q2:Q5"/>
    <mergeCell ref="R2:R5"/>
    <mergeCell ref="A1:A5"/>
    <mergeCell ref="B1:B5"/>
    <mergeCell ref="C1:C5"/>
    <mergeCell ref="D1:D5"/>
    <mergeCell ref="E1:E5"/>
  </mergeCells>
  <pageMargins left="0.7" right="0.7" top="0.75" bottom="0.75" header="0.511811023622047" footer="0.511811023622047"/>
  <pageSetup paperSize="9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3366"/>
    <pageSetUpPr fitToPage="1"/>
  </sheetPr>
  <dimension ref="A1:AMJ1020"/>
  <sheetViews>
    <sheetView zoomScale="45" zoomScaleNormal="45" zoomScalePageLayoutView="70" workbookViewId="0">
      <pane ySplit="6" topLeftCell="A7" activePane="bottomLeft" state="frozen"/>
      <selection pane="bottomLeft" activeCell="C19" sqref="C19"/>
    </sheetView>
  </sheetViews>
  <sheetFormatPr defaultColWidth="8.85546875" defaultRowHeight="17.25" x14ac:dyDescent="0.3"/>
  <cols>
    <col min="1" max="1" width="11.28515625" style="193" customWidth="1"/>
    <col min="2" max="2" width="40.28515625" style="1" customWidth="1"/>
    <col min="3" max="3" width="36.7109375" style="1" customWidth="1"/>
    <col min="4" max="4" width="14.28515625" style="1" hidden="1" customWidth="1"/>
    <col min="5" max="5" width="35.85546875" style="2" hidden="1" customWidth="1"/>
    <col min="6" max="6" width="37" style="1" hidden="1" customWidth="1"/>
    <col min="7" max="7" width="29.28515625" style="1" hidden="1" customWidth="1"/>
    <col min="8" max="8" width="40" style="1" hidden="1" customWidth="1"/>
    <col min="9" max="9" width="22.42578125" style="1" customWidth="1"/>
    <col min="10" max="10" width="36" style="1" customWidth="1"/>
    <col min="11" max="11" width="18" style="1" customWidth="1"/>
    <col min="12" max="12" width="18.85546875" style="1" customWidth="1"/>
    <col min="13" max="13" width="19.85546875" style="1" customWidth="1"/>
    <col min="14" max="14" width="21.28515625" style="3" customWidth="1"/>
    <col min="15" max="15" width="21.85546875" style="3" customWidth="1"/>
    <col min="16" max="16" width="15.28515625" style="2" customWidth="1"/>
    <col min="17" max="25" width="15" style="2" customWidth="1"/>
    <col min="26" max="26" width="18.85546875" style="2" customWidth="1"/>
    <col min="27" max="27" width="15.85546875" style="2" customWidth="1"/>
    <col min="28" max="28" width="18.85546875" style="2" customWidth="1"/>
    <col min="29" max="29" width="16.85546875" style="2" customWidth="1"/>
    <col min="30" max="30" width="16.7109375" style="2" customWidth="1"/>
    <col min="31" max="31" width="14.7109375" style="2" customWidth="1"/>
    <col min="32" max="32" width="17.42578125" style="2" customWidth="1"/>
    <col min="33" max="33" width="16.28515625" style="2" customWidth="1"/>
    <col min="34" max="34" width="17.85546875" style="2" customWidth="1"/>
    <col min="35" max="35" width="13.28515625" style="2" customWidth="1"/>
    <col min="36" max="36" width="21.28515625" style="2" customWidth="1"/>
    <col min="37" max="37" width="13.28515625" style="2" customWidth="1"/>
    <col min="38" max="38" width="14" style="2" customWidth="1"/>
    <col min="39" max="57" width="14.7109375" style="2" customWidth="1"/>
    <col min="58" max="58" width="12.7109375" style="226" customWidth="1"/>
    <col min="59" max="59" width="14.42578125" style="227" customWidth="1"/>
    <col min="60" max="60" width="11.28515625" style="2" hidden="1" customWidth="1"/>
    <col min="61" max="71" width="11.28515625" style="3" hidden="1" customWidth="1"/>
    <col min="72" max="72" width="17.42578125" style="2" hidden="1" customWidth="1"/>
    <col min="73" max="73" width="14" style="2" hidden="1" customWidth="1"/>
    <col min="74" max="74" width="22" style="2" hidden="1" customWidth="1"/>
    <col min="75" max="76" width="19" style="2" hidden="1" customWidth="1"/>
    <col min="77" max="77" width="17.42578125" style="2" hidden="1" customWidth="1"/>
    <col min="78" max="78" width="18.28515625" style="2" hidden="1" customWidth="1"/>
    <col min="79" max="79" width="15.7109375" style="2" hidden="1" customWidth="1"/>
    <col min="80" max="80" width="25.85546875" style="2" hidden="1" customWidth="1"/>
    <col min="81" max="81" width="25.28515625" style="2" hidden="1" customWidth="1"/>
    <col min="82" max="82" width="46.85546875" style="2" hidden="1" customWidth="1"/>
    <col min="83" max="83" width="47.42578125" style="2" hidden="1" customWidth="1"/>
    <col min="84" max="84" width="20.85546875" style="2" hidden="1" customWidth="1"/>
    <col min="85" max="85" width="95.85546875" style="4" customWidth="1"/>
    <col min="86" max="1024" width="8.85546875" style="6"/>
  </cols>
  <sheetData>
    <row r="1" spans="1:85" ht="40.5" customHeight="1" x14ac:dyDescent="0.3">
      <c r="A1" s="343" t="s">
        <v>458</v>
      </c>
      <c r="B1" s="343"/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343"/>
      <c r="N1" s="343"/>
      <c r="O1" s="343"/>
      <c r="P1" s="343"/>
      <c r="Q1" s="343"/>
      <c r="R1" s="343"/>
      <c r="S1" s="343"/>
      <c r="T1" s="343"/>
      <c r="U1" s="343"/>
      <c r="V1" s="343"/>
      <c r="W1" s="343"/>
      <c r="X1" s="343"/>
      <c r="Y1" s="343"/>
      <c r="Z1" s="343"/>
      <c r="AA1" s="343"/>
      <c r="AB1" s="343"/>
      <c r="AC1" s="343"/>
      <c r="AD1" s="343"/>
      <c r="AE1" s="343"/>
      <c r="AF1" s="343"/>
      <c r="AG1" s="343"/>
      <c r="AH1" s="343"/>
      <c r="AI1" s="343"/>
      <c r="AJ1" s="343"/>
      <c r="AK1" s="343"/>
      <c r="AL1" s="343"/>
      <c r="AM1" s="343"/>
      <c r="AN1" s="343"/>
      <c r="AO1" s="343"/>
      <c r="AP1" s="343"/>
      <c r="AQ1" s="343"/>
      <c r="AR1" s="343"/>
      <c r="AS1" s="343"/>
      <c r="AT1" s="343"/>
      <c r="AU1" s="343"/>
      <c r="AV1" s="343"/>
      <c r="AW1" s="343"/>
      <c r="AX1" s="343"/>
      <c r="AY1" s="343"/>
      <c r="AZ1" s="343"/>
      <c r="BA1" s="343"/>
      <c r="BB1" s="343"/>
      <c r="BC1" s="343"/>
      <c r="BD1" s="343"/>
      <c r="BE1" s="343"/>
      <c r="BF1" s="343"/>
      <c r="BG1" s="343"/>
      <c r="BH1" s="343"/>
      <c r="BI1" s="343"/>
      <c r="BJ1" s="343"/>
      <c r="BK1" s="343"/>
      <c r="BL1" s="343"/>
      <c r="BM1" s="343"/>
      <c r="BN1" s="343"/>
      <c r="BO1" s="343"/>
      <c r="BP1" s="343"/>
      <c r="BQ1" s="343"/>
      <c r="BR1" s="343"/>
      <c r="BS1" s="343"/>
      <c r="BT1" s="343"/>
      <c r="BU1" s="343"/>
      <c r="BV1" s="343"/>
      <c r="BW1" s="343"/>
      <c r="BX1" s="343"/>
      <c r="BY1" s="343"/>
      <c r="BZ1" s="343"/>
      <c r="CA1" s="343"/>
      <c r="CB1" s="343"/>
      <c r="CC1" s="343"/>
      <c r="CD1" s="343"/>
      <c r="CE1" s="343"/>
      <c r="CF1" s="343"/>
      <c r="CG1" s="343"/>
    </row>
    <row r="2" spans="1:85" ht="61.5" customHeight="1" x14ac:dyDescent="0.3">
      <c r="A2" s="344" t="s">
        <v>0</v>
      </c>
      <c r="B2" s="345" t="s">
        <v>1</v>
      </c>
      <c r="C2" s="345" t="s">
        <v>2</v>
      </c>
      <c r="D2" s="345" t="s">
        <v>3</v>
      </c>
      <c r="E2" s="346" t="s">
        <v>4</v>
      </c>
      <c r="F2" s="345" t="s">
        <v>5</v>
      </c>
      <c r="G2" s="345" t="s">
        <v>6</v>
      </c>
      <c r="H2" s="345" t="s">
        <v>7</v>
      </c>
      <c r="I2" s="345" t="s">
        <v>8</v>
      </c>
      <c r="J2" s="345"/>
      <c r="K2" s="345" t="s">
        <v>9</v>
      </c>
      <c r="L2" s="345"/>
      <c r="M2" s="346" t="s">
        <v>10</v>
      </c>
      <c r="N2" s="346" t="s">
        <v>11</v>
      </c>
      <c r="O2" s="346"/>
      <c r="P2" s="346"/>
      <c r="Q2" s="346"/>
      <c r="R2" s="346"/>
      <c r="S2" s="346"/>
      <c r="T2" s="346"/>
      <c r="U2" s="346"/>
      <c r="V2" s="346"/>
      <c r="W2" s="346"/>
      <c r="X2" s="346"/>
      <c r="Y2" s="346"/>
      <c r="Z2" s="346"/>
      <c r="AA2" s="346"/>
      <c r="AB2" s="346"/>
      <c r="AC2" s="346"/>
      <c r="AD2" s="346"/>
      <c r="AE2" s="344" t="s">
        <v>12</v>
      </c>
      <c r="AF2" s="344"/>
      <c r="AG2" s="344"/>
      <c r="AH2" s="344" t="s">
        <v>459</v>
      </c>
      <c r="AI2" s="344"/>
      <c r="AJ2" s="344"/>
      <c r="AK2" s="344"/>
      <c r="AL2" s="344"/>
      <c r="AM2" s="344"/>
      <c r="AN2" s="344" t="s">
        <v>460</v>
      </c>
      <c r="AO2" s="344"/>
      <c r="AP2" s="344"/>
      <c r="AQ2" s="344"/>
      <c r="AR2" s="344"/>
      <c r="AS2" s="344"/>
      <c r="AT2" s="344" t="s">
        <v>461</v>
      </c>
      <c r="AU2" s="344"/>
      <c r="AV2" s="344"/>
      <c r="AW2" s="344"/>
      <c r="AX2" s="344"/>
      <c r="AY2" s="344"/>
      <c r="AZ2" s="344" t="s">
        <v>462</v>
      </c>
      <c r="BA2" s="344"/>
      <c r="BB2" s="344"/>
      <c r="BC2" s="344"/>
      <c r="BD2" s="344"/>
      <c r="BE2" s="344"/>
      <c r="BF2" s="344" t="s">
        <v>191</v>
      </c>
      <c r="BG2" s="344"/>
      <c r="BH2" s="344"/>
      <c r="BI2" s="344"/>
      <c r="BJ2" s="344"/>
      <c r="BK2" s="344"/>
      <c r="BL2" s="344"/>
      <c r="BM2" s="344"/>
      <c r="BN2" s="344"/>
      <c r="BO2" s="344"/>
      <c r="BP2" s="344"/>
      <c r="BQ2" s="344"/>
      <c r="BR2" s="344"/>
      <c r="BS2" s="344"/>
      <c r="BT2" s="344" t="s">
        <v>14</v>
      </c>
      <c r="BU2" s="346" t="s">
        <v>15</v>
      </c>
      <c r="BV2" s="346" t="s">
        <v>16</v>
      </c>
      <c r="BW2" s="346"/>
      <c r="BX2" s="346"/>
      <c r="BY2" s="346"/>
      <c r="BZ2" s="346" t="s">
        <v>17</v>
      </c>
      <c r="CA2" s="346" t="s">
        <v>18</v>
      </c>
      <c r="CB2" s="346" t="s">
        <v>19</v>
      </c>
      <c r="CC2" s="346" t="s">
        <v>20</v>
      </c>
      <c r="CD2" s="346" t="s">
        <v>21</v>
      </c>
      <c r="CE2" s="346" t="s">
        <v>22</v>
      </c>
      <c r="CF2" s="346" t="s">
        <v>23</v>
      </c>
      <c r="CG2" s="344" t="s">
        <v>463</v>
      </c>
    </row>
    <row r="3" spans="1:85" ht="33" customHeight="1" x14ac:dyDescent="0.3">
      <c r="A3" s="344"/>
      <c r="B3" s="345"/>
      <c r="C3" s="345"/>
      <c r="D3" s="345"/>
      <c r="E3" s="346"/>
      <c r="F3" s="345"/>
      <c r="G3" s="345"/>
      <c r="H3" s="345"/>
      <c r="I3" s="345"/>
      <c r="J3" s="345"/>
      <c r="K3" s="345"/>
      <c r="L3" s="345"/>
      <c r="M3" s="346"/>
      <c r="N3" s="344" t="s">
        <v>24</v>
      </c>
      <c r="O3" s="344" t="s">
        <v>25</v>
      </c>
      <c r="P3" s="344" t="s">
        <v>200</v>
      </c>
      <c r="Q3" s="344" t="s">
        <v>201</v>
      </c>
      <c r="R3" s="344" t="s">
        <v>464</v>
      </c>
      <c r="S3" s="344"/>
      <c r="T3" s="344"/>
      <c r="U3" s="344"/>
      <c r="V3" s="344"/>
      <c r="W3" s="344"/>
      <c r="X3" s="344"/>
      <c r="Y3" s="344"/>
      <c r="Z3" s="344" t="s">
        <v>26</v>
      </c>
      <c r="AA3" s="344" t="s">
        <v>27</v>
      </c>
      <c r="AB3" s="344" t="s">
        <v>28</v>
      </c>
      <c r="AC3" s="344" t="s">
        <v>29</v>
      </c>
      <c r="AD3" s="344" t="s">
        <v>30</v>
      </c>
      <c r="AE3" s="344" t="s">
        <v>31</v>
      </c>
      <c r="AF3" s="344" t="s">
        <v>26</v>
      </c>
      <c r="AG3" s="344" t="s">
        <v>27</v>
      </c>
      <c r="AH3" s="344" t="s">
        <v>32</v>
      </c>
      <c r="AI3" s="344" t="s">
        <v>33</v>
      </c>
      <c r="AJ3" s="344" t="s">
        <v>34</v>
      </c>
      <c r="AK3" s="344" t="s">
        <v>35</v>
      </c>
      <c r="AL3" s="344" t="s">
        <v>36</v>
      </c>
      <c r="AM3" s="344" t="s">
        <v>37</v>
      </c>
      <c r="AN3" s="344" t="s">
        <v>32</v>
      </c>
      <c r="AO3" s="344" t="s">
        <v>33</v>
      </c>
      <c r="AP3" s="344" t="s">
        <v>34</v>
      </c>
      <c r="AQ3" s="344" t="s">
        <v>35</v>
      </c>
      <c r="AR3" s="344" t="s">
        <v>36</v>
      </c>
      <c r="AS3" s="344" t="s">
        <v>37</v>
      </c>
      <c r="AT3" s="344" t="s">
        <v>32</v>
      </c>
      <c r="AU3" s="344" t="s">
        <v>33</v>
      </c>
      <c r="AV3" s="344" t="s">
        <v>34</v>
      </c>
      <c r="AW3" s="344" t="s">
        <v>35</v>
      </c>
      <c r="AX3" s="344" t="s">
        <v>36</v>
      </c>
      <c r="AY3" s="344" t="s">
        <v>37</v>
      </c>
      <c r="AZ3" s="344" t="s">
        <v>32</v>
      </c>
      <c r="BA3" s="344" t="s">
        <v>33</v>
      </c>
      <c r="BB3" s="344" t="s">
        <v>34</v>
      </c>
      <c r="BC3" s="344" t="s">
        <v>35</v>
      </c>
      <c r="BD3" s="344" t="s">
        <v>36</v>
      </c>
      <c r="BE3" s="344" t="s">
        <v>37</v>
      </c>
      <c r="BF3" s="345" t="s">
        <v>38</v>
      </c>
      <c r="BG3" s="345" t="s">
        <v>39</v>
      </c>
      <c r="BH3" s="344" t="s">
        <v>207</v>
      </c>
      <c r="BI3" s="344" t="s">
        <v>208</v>
      </c>
      <c r="BJ3" s="344" t="s">
        <v>465</v>
      </c>
      <c r="BK3" s="344"/>
      <c r="BL3" s="344"/>
      <c r="BM3" s="344"/>
      <c r="BN3" s="344"/>
      <c r="BO3" s="344"/>
      <c r="BP3" s="344"/>
      <c r="BQ3" s="344"/>
      <c r="BR3" s="344" t="s">
        <v>40</v>
      </c>
      <c r="BS3" s="344" t="s">
        <v>41</v>
      </c>
      <c r="BT3" s="344"/>
      <c r="BU3" s="346"/>
      <c r="BV3" s="346" t="s">
        <v>42</v>
      </c>
      <c r="BW3" s="346" t="s">
        <v>466</v>
      </c>
      <c r="BX3" s="346" t="s">
        <v>417</v>
      </c>
      <c r="BY3" s="346" t="s">
        <v>467</v>
      </c>
      <c r="BZ3" s="346"/>
      <c r="CA3" s="346"/>
      <c r="CB3" s="346"/>
      <c r="CC3" s="346"/>
      <c r="CD3" s="346"/>
      <c r="CE3" s="346"/>
      <c r="CF3" s="346"/>
      <c r="CG3" s="344"/>
    </row>
    <row r="4" spans="1:85" ht="33" customHeight="1" x14ac:dyDescent="0.3">
      <c r="A4" s="344"/>
      <c r="B4" s="345"/>
      <c r="C4" s="345"/>
      <c r="D4" s="345"/>
      <c r="E4" s="346"/>
      <c r="F4" s="345"/>
      <c r="G4" s="345"/>
      <c r="H4" s="345"/>
      <c r="I4" s="345" t="s">
        <v>43</v>
      </c>
      <c r="J4" s="345" t="s">
        <v>44</v>
      </c>
      <c r="K4" s="345"/>
      <c r="L4" s="345"/>
      <c r="M4" s="346"/>
      <c r="N4" s="344"/>
      <c r="O4" s="344"/>
      <c r="P4" s="344"/>
      <c r="Q4" s="344"/>
      <c r="R4" s="344"/>
      <c r="S4" s="344"/>
      <c r="T4" s="344"/>
      <c r="U4" s="344"/>
      <c r="V4" s="344"/>
      <c r="W4" s="344"/>
      <c r="X4" s="344"/>
      <c r="Y4" s="344"/>
      <c r="Z4" s="344"/>
      <c r="AA4" s="344"/>
      <c r="AB4" s="344"/>
      <c r="AC4" s="344"/>
      <c r="AD4" s="344"/>
      <c r="AE4" s="344"/>
      <c r="AF4" s="344"/>
      <c r="AG4" s="344"/>
      <c r="AH4" s="344"/>
      <c r="AI4" s="344"/>
      <c r="AJ4" s="344"/>
      <c r="AK4" s="344"/>
      <c r="AL4" s="344"/>
      <c r="AM4" s="344"/>
      <c r="AN4" s="344"/>
      <c r="AO4" s="344"/>
      <c r="AP4" s="344"/>
      <c r="AQ4" s="344"/>
      <c r="AR4" s="344"/>
      <c r="AS4" s="344"/>
      <c r="AT4" s="344"/>
      <c r="AU4" s="344"/>
      <c r="AV4" s="344"/>
      <c r="AW4" s="344"/>
      <c r="AX4" s="344"/>
      <c r="AY4" s="344"/>
      <c r="AZ4" s="344"/>
      <c r="BA4" s="344"/>
      <c r="BB4" s="344"/>
      <c r="BC4" s="344"/>
      <c r="BD4" s="344"/>
      <c r="BE4" s="344"/>
      <c r="BF4" s="345"/>
      <c r="BG4" s="345"/>
      <c r="BH4" s="344"/>
      <c r="BI4" s="344"/>
      <c r="BJ4" s="344" t="s">
        <v>45</v>
      </c>
      <c r="BK4" s="344" t="s">
        <v>46</v>
      </c>
      <c r="BL4" s="344" t="s">
        <v>47</v>
      </c>
      <c r="BM4" s="344" t="s">
        <v>48</v>
      </c>
      <c r="BN4" s="344" t="s">
        <v>49</v>
      </c>
      <c r="BO4" s="344" t="s">
        <v>50</v>
      </c>
      <c r="BP4" s="344" t="s">
        <v>51</v>
      </c>
      <c r="BQ4" s="344" t="s">
        <v>52</v>
      </c>
      <c r="BR4" s="344"/>
      <c r="BS4" s="344"/>
      <c r="BT4" s="344"/>
      <c r="BU4" s="346"/>
      <c r="BV4" s="346"/>
      <c r="BW4" s="346"/>
      <c r="BX4" s="346"/>
      <c r="BY4" s="346"/>
      <c r="BZ4" s="346"/>
      <c r="CA4" s="346"/>
      <c r="CB4" s="346"/>
      <c r="CC4" s="346"/>
      <c r="CD4" s="346"/>
      <c r="CE4" s="346"/>
      <c r="CF4" s="346"/>
      <c r="CG4" s="344"/>
    </row>
    <row r="5" spans="1:85" ht="33" customHeight="1" x14ac:dyDescent="0.3">
      <c r="A5" s="344"/>
      <c r="B5" s="345"/>
      <c r="C5" s="345"/>
      <c r="D5" s="345"/>
      <c r="E5" s="346"/>
      <c r="F5" s="345"/>
      <c r="G5" s="345"/>
      <c r="H5" s="345"/>
      <c r="I5" s="345"/>
      <c r="J5" s="345"/>
      <c r="K5" s="345" t="s">
        <v>53</v>
      </c>
      <c r="L5" s="345" t="s">
        <v>54</v>
      </c>
      <c r="M5" s="346"/>
      <c r="N5" s="344"/>
      <c r="O5" s="344"/>
      <c r="P5" s="344"/>
      <c r="Q5" s="344"/>
      <c r="R5" s="344" t="s">
        <v>55</v>
      </c>
      <c r="S5" s="344" t="s">
        <v>56</v>
      </c>
      <c r="T5" s="344" t="s">
        <v>57</v>
      </c>
      <c r="U5" s="344" t="s">
        <v>58</v>
      </c>
      <c r="V5" s="344" t="s">
        <v>59</v>
      </c>
      <c r="W5" s="344" t="s">
        <v>60</v>
      </c>
      <c r="X5" s="344" t="s">
        <v>61</v>
      </c>
      <c r="Y5" s="344" t="s">
        <v>62</v>
      </c>
      <c r="Z5" s="344"/>
      <c r="AA5" s="344"/>
      <c r="AB5" s="344"/>
      <c r="AC5" s="344"/>
      <c r="AD5" s="344"/>
      <c r="AE5" s="344"/>
      <c r="AF5" s="344"/>
      <c r="AG5" s="344"/>
      <c r="AH5" s="344"/>
      <c r="AI5" s="344"/>
      <c r="AJ5" s="344"/>
      <c r="AK5" s="344"/>
      <c r="AL5" s="344"/>
      <c r="AM5" s="344"/>
      <c r="AN5" s="344"/>
      <c r="AO5" s="344"/>
      <c r="AP5" s="344"/>
      <c r="AQ5" s="344"/>
      <c r="AR5" s="344"/>
      <c r="AS5" s="344"/>
      <c r="AT5" s="344"/>
      <c r="AU5" s="344"/>
      <c r="AV5" s="344"/>
      <c r="AW5" s="344"/>
      <c r="AX5" s="344"/>
      <c r="AY5" s="344"/>
      <c r="AZ5" s="344"/>
      <c r="BA5" s="344"/>
      <c r="BB5" s="344"/>
      <c r="BC5" s="344"/>
      <c r="BD5" s="344"/>
      <c r="BE5" s="344"/>
      <c r="BF5" s="345"/>
      <c r="BG5" s="345"/>
      <c r="BH5" s="344"/>
      <c r="BI5" s="344"/>
      <c r="BJ5" s="344"/>
      <c r="BK5" s="344"/>
      <c r="BL5" s="344"/>
      <c r="BM5" s="344"/>
      <c r="BN5" s="344"/>
      <c r="BO5" s="344"/>
      <c r="BP5" s="344"/>
      <c r="BQ5" s="344"/>
      <c r="BR5" s="344"/>
      <c r="BS5" s="344"/>
      <c r="BT5" s="344"/>
      <c r="BU5" s="346"/>
      <c r="BV5" s="346"/>
      <c r="BW5" s="346"/>
      <c r="BX5" s="346"/>
      <c r="BY5" s="346"/>
      <c r="BZ5" s="346"/>
      <c r="CA5" s="346"/>
      <c r="CB5" s="346"/>
      <c r="CC5" s="346"/>
      <c r="CD5" s="346"/>
      <c r="CE5" s="346"/>
      <c r="CF5" s="346"/>
      <c r="CG5" s="344"/>
    </row>
    <row r="6" spans="1:85" ht="33" customHeight="1" x14ac:dyDescent="0.3">
      <c r="A6" s="344"/>
      <c r="B6" s="345"/>
      <c r="C6" s="345"/>
      <c r="D6" s="345"/>
      <c r="E6" s="346"/>
      <c r="F6" s="345"/>
      <c r="G6" s="345"/>
      <c r="H6" s="345"/>
      <c r="I6" s="345"/>
      <c r="J6" s="345"/>
      <c r="K6" s="345"/>
      <c r="L6" s="345"/>
      <c r="M6" s="346"/>
      <c r="N6" s="344"/>
      <c r="O6" s="344"/>
      <c r="P6" s="344"/>
      <c r="Q6" s="344"/>
      <c r="R6" s="344"/>
      <c r="S6" s="344"/>
      <c r="T6" s="344"/>
      <c r="U6" s="344"/>
      <c r="V6" s="344"/>
      <c r="W6" s="344"/>
      <c r="X6" s="344"/>
      <c r="Y6" s="344"/>
      <c r="Z6" s="344"/>
      <c r="AA6" s="344"/>
      <c r="AB6" s="344"/>
      <c r="AC6" s="344"/>
      <c r="AD6" s="344"/>
      <c r="AE6" s="344"/>
      <c r="AF6" s="344"/>
      <c r="AG6" s="344"/>
      <c r="AH6" s="344"/>
      <c r="AI6" s="344"/>
      <c r="AJ6" s="344"/>
      <c r="AK6" s="344"/>
      <c r="AL6" s="344"/>
      <c r="AM6" s="344"/>
      <c r="AN6" s="344"/>
      <c r="AO6" s="344"/>
      <c r="AP6" s="344"/>
      <c r="AQ6" s="344"/>
      <c r="AR6" s="344"/>
      <c r="AS6" s="344"/>
      <c r="AT6" s="344"/>
      <c r="AU6" s="344"/>
      <c r="AV6" s="344"/>
      <c r="AW6" s="344"/>
      <c r="AX6" s="344"/>
      <c r="AY6" s="344"/>
      <c r="AZ6" s="344"/>
      <c r="BA6" s="344"/>
      <c r="BB6" s="344"/>
      <c r="BC6" s="344"/>
      <c r="BD6" s="344"/>
      <c r="BE6" s="344"/>
      <c r="BF6" s="345"/>
      <c r="BG6" s="345"/>
      <c r="BH6" s="344"/>
      <c r="BI6" s="344"/>
      <c r="BJ6" s="344"/>
      <c r="BK6" s="344"/>
      <c r="BL6" s="344"/>
      <c r="BM6" s="344"/>
      <c r="BN6" s="344"/>
      <c r="BO6" s="344"/>
      <c r="BP6" s="344"/>
      <c r="BQ6" s="344"/>
      <c r="BR6" s="344"/>
      <c r="BS6" s="344"/>
      <c r="BT6" s="344"/>
      <c r="BU6" s="346"/>
      <c r="BV6" s="346"/>
      <c r="BW6" s="346"/>
      <c r="BX6" s="346"/>
      <c r="BY6" s="346"/>
      <c r="BZ6" s="346"/>
      <c r="CA6" s="346"/>
      <c r="CB6" s="346"/>
      <c r="CC6" s="346"/>
      <c r="CD6" s="346"/>
      <c r="CE6" s="346"/>
      <c r="CF6" s="346"/>
      <c r="CG6" s="344"/>
    </row>
    <row r="7" spans="1:85" s="5" customFormat="1" ht="111.75" customHeight="1" x14ac:dyDescent="0.3">
      <c r="A7" s="230">
        <f t="shared" ref="A7:A19" si="0">A6+1</f>
        <v>1</v>
      </c>
      <c r="B7" s="231" t="s">
        <v>468</v>
      </c>
      <c r="C7" s="232" t="s">
        <v>75</v>
      </c>
      <c r="D7" s="218" t="s">
        <v>66</v>
      </c>
      <c r="E7" s="233"/>
      <c r="F7" s="234"/>
      <c r="G7" s="231" t="s">
        <v>67</v>
      </c>
      <c r="H7" s="235" t="s">
        <v>469</v>
      </c>
      <c r="I7" s="236" t="s">
        <v>76</v>
      </c>
      <c r="J7" s="237" t="s">
        <v>470</v>
      </c>
      <c r="K7" s="219" t="s">
        <v>471</v>
      </c>
      <c r="L7" s="219" t="s">
        <v>472</v>
      </c>
      <c r="M7" s="238" t="s">
        <v>69</v>
      </c>
      <c r="N7" s="239">
        <v>569</v>
      </c>
      <c r="O7" s="239">
        <v>550</v>
      </c>
      <c r="P7" s="239">
        <v>0</v>
      </c>
      <c r="Q7" s="239">
        <v>0</v>
      </c>
      <c r="R7" s="239">
        <v>10</v>
      </c>
      <c r="S7" s="239">
        <v>10</v>
      </c>
      <c r="T7" s="239">
        <v>300</v>
      </c>
      <c r="U7" s="239">
        <v>300</v>
      </c>
      <c r="V7" s="239">
        <v>180</v>
      </c>
      <c r="W7" s="239">
        <v>180</v>
      </c>
      <c r="X7" s="239">
        <v>19</v>
      </c>
      <c r="Y7" s="239">
        <v>0</v>
      </c>
      <c r="Z7" s="217">
        <v>509</v>
      </c>
      <c r="AA7" s="217">
        <v>490</v>
      </c>
      <c r="AB7" s="217" t="s">
        <v>70</v>
      </c>
      <c r="AC7" s="217" t="s">
        <v>70</v>
      </c>
      <c r="AD7" s="217" t="s">
        <v>70</v>
      </c>
      <c r="AE7" s="217" t="s">
        <v>70</v>
      </c>
      <c r="AF7" s="217" t="s">
        <v>70</v>
      </c>
      <c r="AG7" s="217" t="s">
        <v>70</v>
      </c>
      <c r="AH7" s="217" t="s">
        <v>70</v>
      </c>
      <c r="AI7" s="217" t="s">
        <v>70</v>
      </c>
      <c r="AJ7" s="217" t="s">
        <v>70</v>
      </c>
      <c r="AK7" s="217" t="s">
        <v>70</v>
      </c>
      <c r="AL7" s="217" t="s">
        <v>70</v>
      </c>
      <c r="AM7" s="217" t="s">
        <v>70</v>
      </c>
      <c r="AN7" s="217" t="s">
        <v>70</v>
      </c>
      <c r="AO7" s="217" t="s">
        <v>70</v>
      </c>
      <c r="AP7" s="217" t="s">
        <v>70</v>
      </c>
      <c r="AQ7" s="217" t="s">
        <v>70</v>
      </c>
      <c r="AR7" s="217" t="s">
        <v>70</v>
      </c>
      <c r="AS7" s="217" t="s">
        <v>70</v>
      </c>
      <c r="AT7" s="217"/>
      <c r="AU7" s="217"/>
      <c r="AV7" s="217"/>
      <c r="AW7" s="217"/>
      <c r="AX7" s="217"/>
      <c r="AY7" s="217"/>
      <c r="AZ7" s="217"/>
      <c r="BA7" s="217"/>
      <c r="BB7" s="217"/>
      <c r="BC7" s="217"/>
      <c r="BD7" s="217"/>
      <c r="BE7" s="217"/>
      <c r="BF7" s="240">
        <v>11</v>
      </c>
      <c r="BG7" s="240">
        <v>11</v>
      </c>
      <c r="BH7" s="241">
        <v>0</v>
      </c>
      <c r="BI7" s="241">
        <v>0</v>
      </c>
      <c r="BJ7" s="241">
        <v>0</v>
      </c>
      <c r="BK7" s="241">
        <v>0</v>
      </c>
      <c r="BL7" s="241">
        <v>0</v>
      </c>
      <c r="BM7" s="241">
        <v>0</v>
      </c>
      <c r="BN7" s="241">
        <v>11</v>
      </c>
      <c r="BO7" s="241">
        <v>11</v>
      </c>
      <c r="BP7" s="241">
        <v>0</v>
      </c>
      <c r="BQ7" s="241">
        <v>0</v>
      </c>
      <c r="BR7" s="241">
        <v>11</v>
      </c>
      <c r="BS7" s="241">
        <v>11</v>
      </c>
      <c r="BT7" s="229"/>
      <c r="BU7" s="194" t="s">
        <v>473</v>
      </c>
      <c r="BV7" s="239" t="s">
        <v>474</v>
      </c>
      <c r="BW7" s="239" t="s">
        <v>70</v>
      </c>
      <c r="BX7" s="221" t="s">
        <v>70</v>
      </c>
      <c r="BY7" s="239" t="s">
        <v>70</v>
      </c>
      <c r="BZ7" s="241">
        <v>5</v>
      </c>
      <c r="CA7" s="239" t="s">
        <v>70</v>
      </c>
      <c r="CB7" s="239" t="s">
        <v>70</v>
      </c>
      <c r="CC7" s="239" t="s">
        <v>79</v>
      </c>
      <c r="CD7" s="228"/>
      <c r="CE7" s="228"/>
      <c r="CF7" s="233">
        <v>6445005149</v>
      </c>
      <c r="CG7" s="236" t="s">
        <v>475</v>
      </c>
    </row>
    <row r="8" spans="1:85" s="5" customFormat="1" ht="141.75" customHeight="1" x14ac:dyDescent="0.3">
      <c r="A8" s="230">
        <f t="shared" si="0"/>
        <v>2</v>
      </c>
      <c r="B8" s="218" t="s">
        <v>476</v>
      </c>
      <c r="C8" s="218" t="s">
        <v>180</v>
      </c>
      <c r="D8" s="218" t="s">
        <v>66</v>
      </c>
      <c r="E8" s="237"/>
      <c r="F8" s="218" t="s">
        <v>477</v>
      </c>
      <c r="G8" s="231" t="s">
        <v>67</v>
      </c>
      <c r="H8" s="235" t="s">
        <v>173</v>
      </c>
      <c r="I8" s="218" t="s">
        <v>90</v>
      </c>
      <c r="J8" s="218" t="s">
        <v>478</v>
      </c>
      <c r="K8" s="218">
        <v>2019</v>
      </c>
      <c r="L8" s="218">
        <v>2021</v>
      </c>
      <c r="M8" s="238" t="s">
        <v>69</v>
      </c>
      <c r="N8" s="217">
        <v>310</v>
      </c>
      <c r="O8" s="217">
        <v>310</v>
      </c>
      <c r="P8" s="217"/>
      <c r="Q8" s="217"/>
      <c r="R8" s="217">
        <v>0</v>
      </c>
      <c r="S8" s="217">
        <v>0</v>
      </c>
      <c r="T8" s="217">
        <v>90</v>
      </c>
      <c r="U8" s="217">
        <v>0</v>
      </c>
      <c r="V8" s="217">
        <v>0</v>
      </c>
      <c r="W8" s="217">
        <v>0</v>
      </c>
      <c r="X8" s="217">
        <v>0</v>
      </c>
      <c r="Y8" s="217">
        <v>0</v>
      </c>
      <c r="Z8" s="217">
        <v>90</v>
      </c>
      <c r="AA8" s="217">
        <v>0</v>
      </c>
      <c r="AB8" s="217">
        <v>0</v>
      </c>
      <c r="AC8" s="217">
        <v>0</v>
      </c>
      <c r="AD8" s="217">
        <v>0</v>
      </c>
      <c r="AE8" s="221">
        <v>13</v>
      </c>
      <c r="AF8" s="221">
        <v>13</v>
      </c>
      <c r="AG8" s="221">
        <v>1.7</v>
      </c>
      <c r="AH8" s="218"/>
      <c r="AI8" s="218"/>
      <c r="AJ8" s="218"/>
      <c r="AK8" s="218"/>
      <c r="AL8" s="218"/>
      <c r="AM8" s="218"/>
      <c r="AN8" s="221">
        <v>0.3</v>
      </c>
      <c r="AO8" s="221">
        <v>0.1</v>
      </c>
      <c r="AP8" s="221">
        <v>0</v>
      </c>
      <c r="AQ8" s="221">
        <v>1.2</v>
      </c>
      <c r="AR8" s="221">
        <v>0.1</v>
      </c>
      <c r="AS8" s="221">
        <v>1.7</v>
      </c>
      <c r="AT8" s="218"/>
      <c r="AU8" s="218"/>
      <c r="AV8" s="218"/>
      <c r="AW8" s="218"/>
      <c r="AX8" s="218"/>
      <c r="AY8" s="218"/>
      <c r="AZ8" s="218"/>
      <c r="BA8" s="218"/>
      <c r="BB8" s="218"/>
      <c r="BC8" s="218"/>
      <c r="BD8" s="218"/>
      <c r="BE8" s="218"/>
      <c r="BF8" s="219">
        <v>16</v>
      </c>
      <c r="BG8" s="242">
        <v>0</v>
      </c>
      <c r="BH8" s="218">
        <v>4</v>
      </c>
      <c r="BI8" s="218">
        <v>0</v>
      </c>
      <c r="BJ8" s="218">
        <v>0</v>
      </c>
      <c r="BK8" s="218">
        <v>0</v>
      </c>
      <c r="BL8" s="218">
        <v>0</v>
      </c>
      <c r="BM8" s="218">
        <v>0</v>
      </c>
      <c r="BN8" s="218">
        <v>6</v>
      </c>
      <c r="BO8" s="218">
        <v>0</v>
      </c>
      <c r="BP8" s="218">
        <v>6</v>
      </c>
      <c r="BQ8" s="218">
        <v>0</v>
      </c>
      <c r="BR8" s="218">
        <v>12</v>
      </c>
      <c r="BS8" s="218">
        <v>0</v>
      </c>
      <c r="BT8" s="218">
        <v>160</v>
      </c>
      <c r="BU8" s="243">
        <v>21000</v>
      </c>
      <c r="BV8" s="243" t="s">
        <v>479</v>
      </c>
      <c r="BW8" s="243" t="s">
        <v>480</v>
      </c>
      <c r="BX8" s="243">
        <v>0</v>
      </c>
      <c r="BY8" s="243">
        <v>0</v>
      </c>
      <c r="BZ8" s="243">
        <v>0</v>
      </c>
      <c r="CA8" s="243">
        <v>0</v>
      </c>
      <c r="CB8" s="243" t="s">
        <v>70</v>
      </c>
      <c r="CC8" s="218" t="s">
        <v>481</v>
      </c>
      <c r="CD8" s="243" t="s">
        <v>482</v>
      </c>
      <c r="CE8" s="243"/>
      <c r="CF8" s="237">
        <v>6446008270</v>
      </c>
      <c r="CG8" s="237" t="s">
        <v>483</v>
      </c>
    </row>
    <row r="9" spans="1:85" s="5" customFormat="1" ht="187.5" customHeight="1" x14ac:dyDescent="0.3">
      <c r="A9" s="230">
        <f t="shared" si="0"/>
        <v>3</v>
      </c>
      <c r="B9" s="218" t="s">
        <v>484</v>
      </c>
      <c r="C9" s="243" t="s">
        <v>485</v>
      </c>
      <c r="D9" s="218" t="s">
        <v>66</v>
      </c>
      <c r="E9" s="218"/>
      <c r="F9" s="243" t="s">
        <v>477</v>
      </c>
      <c r="G9" s="218" t="s">
        <v>67</v>
      </c>
      <c r="H9" s="243" t="s">
        <v>88</v>
      </c>
      <c r="I9" s="243" t="s">
        <v>96</v>
      </c>
      <c r="J9" s="243" t="s">
        <v>486</v>
      </c>
      <c r="K9" s="218">
        <v>2017</v>
      </c>
      <c r="L9" s="242">
        <v>2021</v>
      </c>
      <c r="M9" s="238" t="s">
        <v>69</v>
      </c>
      <c r="N9" s="217">
        <v>600</v>
      </c>
      <c r="O9" s="217">
        <v>520</v>
      </c>
      <c r="P9" s="217">
        <v>160</v>
      </c>
      <c r="Q9" s="217">
        <v>120</v>
      </c>
      <c r="R9" s="217"/>
      <c r="S9" s="217"/>
      <c r="T9" s="217"/>
      <c r="U9" s="217"/>
      <c r="V9" s="217"/>
      <c r="W9" s="217"/>
      <c r="X9" s="217"/>
      <c r="Y9" s="217"/>
      <c r="Z9" s="217" t="s">
        <v>70</v>
      </c>
      <c r="AA9" s="217"/>
      <c r="AB9" s="217" t="s">
        <v>70</v>
      </c>
      <c r="AC9" s="217" t="s">
        <v>70</v>
      </c>
      <c r="AD9" s="217" t="s">
        <v>70</v>
      </c>
      <c r="AE9" s="217" t="s">
        <v>70</v>
      </c>
      <c r="AF9" s="217" t="s">
        <v>70</v>
      </c>
      <c r="AG9" s="217" t="s">
        <v>70</v>
      </c>
      <c r="AH9" s="217"/>
      <c r="AI9" s="217"/>
      <c r="AJ9" s="217"/>
      <c r="AK9" s="217"/>
      <c r="AL9" s="217"/>
      <c r="AM9" s="217"/>
      <c r="AN9" s="217"/>
      <c r="AO9" s="217"/>
      <c r="AP9" s="217"/>
      <c r="AQ9" s="217"/>
      <c r="AR9" s="217"/>
      <c r="AS9" s="217"/>
      <c r="AT9" s="217"/>
      <c r="AU9" s="217"/>
      <c r="AV9" s="217"/>
      <c r="AW9" s="217"/>
      <c r="AX9" s="217"/>
      <c r="AY9" s="217"/>
      <c r="AZ9" s="217"/>
      <c r="BA9" s="217"/>
      <c r="BB9" s="217"/>
      <c r="BC9" s="217"/>
      <c r="BD9" s="217"/>
      <c r="BE9" s="217"/>
      <c r="BF9" s="217" t="s">
        <v>70</v>
      </c>
      <c r="BG9" s="217" t="s">
        <v>70</v>
      </c>
      <c r="BH9" s="217" t="s">
        <v>70</v>
      </c>
      <c r="BI9" s="217" t="s">
        <v>70</v>
      </c>
      <c r="BJ9" s="217"/>
      <c r="BK9" s="217"/>
      <c r="BL9" s="217"/>
      <c r="BM9" s="217"/>
      <c r="BN9" s="217"/>
      <c r="BO9" s="217"/>
      <c r="BP9" s="217"/>
      <c r="BQ9" s="217"/>
      <c r="BR9" s="217"/>
      <c r="BS9" s="217"/>
      <c r="BT9" s="218">
        <v>79</v>
      </c>
      <c r="BU9" s="194">
        <v>20251</v>
      </c>
      <c r="BV9" s="243"/>
      <c r="BW9" s="243"/>
      <c r="BX9" s="243"/>
      <c r="BY9" s="243"/>
      <c r="BZ9" s="243"/>
      <c r="CA9" s="243"/>
      <c r="CB9" s="243"/>
      <c r="CC9" s="218" t="s">
        <v>487</v>
      </c>
      <c r="CD9" s="243" t="s">
        <v>488</v>
      </c>
      <c r="CE9" s="243"/>
      <c r="CF9" s="218">
        <v>6439092175</v>
      </c>
      <c r="CG9" s="243" t="s">
        <v>489</v>
      </c>
    </row>
    <row r="10" spans="1:85" s="5" customFormat="1" ht="101.25" customHeight="1" x14ac:dyDescent="0.3">
      <c r="A10" s="230">
        <f t="shared" si="0"/>
        <v>4</v>
      </c>
      <c r="B10" s="100" t="s">
        <v>490</v>
      </c>
      <c r="C10" s="100" t="s">
        <v>491</v>
      </c>
      <c r="D10" s="218" t="s">
        <v>66</v>
      </c>
      <c r="E10" s="101"/>
      <c r="F10" s="100"/>
      <c r="G10" s="100" t="s">
        <v>73</v>
      </c>
      <c r="H10" s="243" t="s">
        <v>220</v>
      </c>
      <c r="I10" s="218" t="s">
        <v>89</v>
      </c>
      <c r="J10" s="100" t="s">
        <v>492</v>
      </c>
      <c r="K10" s="101">
        <v>2012</v>
      </c>
      <c r="L10" s="101">
        <v>2021</v>
      </c>
      <c r="M10" s="244" t="s">
        <v>69</v>
      </c>
      <c r="N10" s="245">
        <v>242</v>
      </c>
      <c r="O10" s="245">
        <v>242</v>
      </c>
      <c r="P10" s="246">
        <v>77</v>
      </c>
      <c r="Q10" s="246"/>
      <c r="R10" s="246"/>
      <c r="S10" s="246"/>
      <c r="T10" s="246"/>
      <c r="U10" s="246"/>
      <c r="V10" s="246"/>
      <c r="W10" s="246"/>
      <c r="X10" s="246"/>
      <c r="Y10" s="246"/>
      <c r="Z10" s="247"/>
      <c r="AA10" s="247"/>
      <c r="AB10" s="247"/>
      <c r="AC10" s="247"/>
      <c r="AD10" s="217"/>
      <c r="AE10" s="247">
        <v>12.2</v>
      </c>
      <c r="AF10" s="247">
        <v>7</v>
      </c>
      <c r="AG10" s="247"/>
      <c r="AH10" s="247"/>
      <c r="AI10" s="247"/>
      <c r="AJ10" s="247"/>
      <c r="AK10" s="247"/>
      <c r="AL10" s="247"/>
      <c r="AM10" s="247"/>
      <c r="AN10" s="247"/>
      <c r="AO10" s="247"/>
      <c r="AP10" s="247"/>
      <c r="AQ10" s="247"/>
      <c r="AR10" s="247"/>
      <c r="AS10" s="247"/>
      <c r="AT10" s="247"/>
      <c r="AU10" s="247"/>
      <c r="AV10" s="247"/>
      <c r="AW10" s="247"/>
      <c r="AX10" s="247"/>
      <c r="AY10" s="247"/>
      <c r="AZ10" s="247"/>
      <c r="BA10" s="247"/>
      <c r="BB10" s="247"/>
      <c r="BC10" s="247"/>
      <c r="BD10" s="247"/>
      <c r="BE10" s="247"/>
      <c r="BF10" s="248">
        <v>20</v>
      </c>
      <c r="BG10" s="248">
        <v>20</v>
      </c>
      <c r="BH10" s="247">
        <v>0</v>
      </c>
      <c r="BI10" s="247"/>
      <c r="BJ10" s="247"/>
      <c r="BK10" s="247"/>
      <c r="BL10" s="247"/>
      <c r="BM10" s="247"/>
      <c r="BN10" s="247"/>
      <c r="BO10" s="247"/>
      <c r="BP10" s="247"/>
      <c r="BQ10" s="247"/>
      <c r="BR10" s="247"/>
      <c r="BS10" s="247"/>
      <c r="BT10" s="218"/>
      <c r="BU10" s="246">
        <v>26500</v>
      </c>
      <c r="BV10" s="247" t="s">
        <v>493</v>
      </c>
      <c r="BW10" s="247" t="s">
        <v>494</v>
      </c>
      <c r="BX10" s="247"/>
      <c r="BY10" s="247"/>
      <c r="BZ10" s="247">
        <v>1</v>
      </c>
      <c r="CA10" s="243">
        <v>55</v>
      </c>
      <c r="CB10" s="243"/>
      <c r="CC10" s="218" t="s">
        <v>70</v>
      </c>
      <c r="CD10" s="247" t="s">
        <v>495</v>
      </c>
      <c r="CE10" s="247"/>
      <c r="CF10" s="101">
        <v>6421012588</v>
      </c>
      <c r="CG10" s="236" t="s">
        <v>496</v>
      </c>
    </row>
    <row r="11" spans="1:85" s="5" customFormat="1" ht="105.75" customHeight="1" x14ac:dyDescent="0.3">
      <c r="A11" s="230">
        <f t="shared" si="0"/>
        <v>5</v>
      </c>
      <c r="B11" s="218" t="s">
        <v>497</v>
      </c>
      <c r="C11" s="243" t="s">
        <v>271</v>
      </c>
      <c r="D11" s="243" t="s">
        <v>66</v>
      </c>
      <c r="E11" s="218"/>
      <c r="F11" s="232" t="s">
        <v>498</v>
      </c>
      <c r="G11" s="218" t="s">
        <v>67</v>
      </c>
      <c r="H11" s="243" t="s">
        <v>499</v>
      </c>
      <c r="I11" s="243" t="s">
        <v>273</v>
      </c>
      <c r="J11" s="243" t="s">
        <v>274</v>
      </c>
      <c r="K11" s="218">
        <v>2016</v>
      </c>
      <c r="L11" s="242">
        <v>2021</v>
      </c>
      <c r="M11" s="238" t="s">
        <v>69</v>
      </c>
      <c r="N11" s="221">
        <v>2298</v>
      </c>
      <c r="O11" s="221">
        <v>2075</v>
      </c>
      <c r="P11" s="221">
        <v>69</v>
      </c>
      <c r="Q11" s="221">
        <v>97</v>
      </c>
      <c r="R11" s="221">
        <v>8</v>
      </c>
      <c r="S11" s="221">
        <v>8</v>
      </c>
      <c r="T11" s="221">
        <v>0</v>
      </c>
      <c r="U11" s="221">
        <v>2</v>
      </c>
      <c r="V11" s="221">
        <v>13</v>
      </c>
      <c r="W11" s="221">
        <v>0</v>
      </c>
      <c r="X11" s="221">
        <v>0</v>
      </c>
      <c r="Y11" s="221">
        <v>0</v>
      </c>
      <c r="Z11" s="221">
        <v>8</v>
      </c>
      <c r="AA11" s="221">
        <v>10</v>
      </c>
      <c r="AB11" s="221">
        <v>0</v>
      </c>
      <c r="AC11" s="221">
        <v>0</v>
      </c>
      <c r="AD11" s="221">
        <v>0</v>
      </c>
      <c r="AE11" s="249">
        <v>278</v>
      </c>
      <c r="AF11" s="250">
        <v>278</v>
      </c>
      <c r="AG11" s="251">
        <v>266</v>
      </c>
      <c r="AH11" s="232">
        <v>58</v>
      </c>
      <c r="AI11" s="232">
        <v>378</v>
      </c>
      <c r="AJ11" s="232">
        <v>6.5000000000000002E-2</v>
      </c>
      <c r="AK11" s="232">
        <v>16</v>
      </c>
      <c r="AL11" s="232">
        <v>3</v>
      </c>
      <c r="AM11" s="232">
        <v>455</v>
      </c>
      <c r="AN11" s="232">
        <v>15</v>
      </c>
      <c r="AO11" s="232">
        <v>76</v>
      </c>
      <c r="AP11" s="232">
        <v>0</v>
      </c>
      <c r="AQ11" s="232">
        <v>3</v>
      </c>
      <c r="AR11" s="232">
        <v>1</v>
      </c>
      <c r="AS11" s="232">
        <v>95</v>
      </c>
      <c r="AT11" s="232"/>
      <c r="AU11" s="232"/>
      <c r="AV11" s="232"/>
      <c r="AW11" s="232"/>
      <c r="AX11" s="232"/>
      <c r="AY11" s="232"/>
      <c r="AZ11" s="232"/>
      <c r="BA11" s="232"/>
      <c r="BB11" s="232"/>
      <c r="BC11" s="232"/>
      <c r="BD11" s="232"/>
      <c r="BE11" s="232"/>
      <c r="BF11" s="219" t="s">
        <v>500</v>
      </c>
      <c r="BG11" s="219" t="s">
        <v>500</v>
      </c>
      <c r="BH11" s="218">
        <v>0</v>
      </c>
      <c r="BI11" s="218">
        <v>0</v>
      </c>
      <c r="BJ11" s="218">
        <v>0</v>
      </c>
      <c r="BK11" s="218">
        <v>0</v>
      </c>
      <c r="BL11" s="218">
        <v>0</v>
      </c>
      <c r="BM11" s="218">
        <v>0</v>
      </c>
      <c r="BN11" s="218">
        <v>0</v>
      </c>
      <c r="BO11" s="218">
        <v>0</v>
      </c>
      <c r="BP11" s="218">
        <v>0</v>
      </c>
      <c r="BQ11" s="218">
        <v>0</v>
      </c>
      <c r="BR11" s="218">
        <v>0</v>
      </c>
      <c r="BS11" s="218">
        <v>0</v>
      </c>
      <c r="BT11" s="218">
        <v>117.2</v>
      </c>
      <c r="BU11" s="194">
        <v>88857</v>
      </c>
      <c r="BV11" s="243" t="s">
        <v>501</v>
      </c>
      <c r="BW11" s="243" t="s">
        <v>502</v>
      </c>
      <c r="BX11" s="243"/>
      <c r="BY11" s="243" t="s">
        <v>503</v>
      </c>
      <c r="BZ11" s="237">
        <v>8</v>
      </c>
      <c r="CA11" s="237">
        <v>777</v>
      </c>
      <c r="CB11" s="237" t="s">
        <v>504</v>
      </c>
      <c r="CC11" s="239" t="s">
        <v>276</v>
      </c>
      <c r="CD11" s="243" t="s">
        <v>505</v>
      </c>
      <c r="CE11" s="252" t="s">
        <v>70</v>
      </c>
      <c r="CF11" s="253">
        <v>6454044627</v>
      </c>
      <c r="CG11" s="243" t="s">
        <v>506</v>
      </c>
    </row>
    <row r="12" spans="1:85" s="13" customFormat="1" ht="168.75" customHeight="1" x14ac:dyDescent="0.3">
      <c r="A12" s="230">
        <f t="shared" si="0"/>
        <v>6</v>
      </c>
      <c r="B12" s="254" t="s">
        <v>507</v>
      </c>
      <c r="C12" s="255" t="s">
        <v>119</v>
      </c>
      <c r="D12" s="255" t="s">
        <v>66</v>
      </c>
      <c r="E12" s="255"/>
      <c r="F12" s="256"/>
      <c r="G12" s="254" t="s">
        <v>73</v>
      </c>
      <c r="H12" s="255" t="s">
        <v>120</v>
      </c>
      <c r="I12" s="255" t="s">
        <v>114</v>
      </c>
      <c r="J12" s="255" t="s">
        <v>508</v>
      </c>
      <c r="K12" s="254">
        <v>2019</v>
      </c>
      <c r="L12" s="255">
        <v>2021</v>
      </c>
      <c r="M12" s="257" t="s">
        <v>69</v>
      </c>
      <c r="N12" s="258">
        <v>481.75700000000001</v>
      </c>
      <c r="O12" s="258">
        <v>491.43900000000002</v>
      </c>
      <c r="P12" s="258">
        <v>124.41800000000001</v>
      </c>
      <c r="Q12" s="258">
        <v>304.39100000000002</v>
      </c>
      <c r="R12" s="258">
        <v>114.3</v>
      </c>
      <c r="S12" s="258">
        <v>114.79600000000001</v>
      </c>
      <c r="T12" s="258">
        <v>54.732999999999997</v>
      </c>
      <c r="U12" s="258">
        <v>48.128999999999998</v>
      </c>
      <c r="V12" s="258">
        <v>9.8190000000000008</v>
      </c>
      <c r="W12" s="258">
        <v>19.524000000000001</v>
      </c>
      <c r="X12" s="258">
        <v>0</v>
      </c>
      <c r="Y12" s="258">
        <v>0</v>
      </c>
      <c r="Z12" s="258">
        <v>172.744</v>
      </c>
      <c r="AA12" s="258">
        <v>182.44900000000001</v>
      </c>
      <c r="AB12" s="259">
        <v>0</v>
      </c>
      <c r="AC12" s="259">
        <v>0</v>
      </c>
      <c r="AD12" s="259">
        <v>0</v>
      </c>
      <c r="AE12" s="255" t="s">
        <v>70</v>
      </c>
      <c r="AF12" s="255"/>
      <c r="AG12" s="255" t="s">
        <v>70</v>
      </c>
      <c r="AH12" s="255" t="s">
        <v>70</v>
      </c>
      <c r="AI12" s="255" t="s">
        <v>70</v>
      </c>
      <c r="AJ12" s="255" t="s">
        <v>70</v>
      </c>
      <c r="AK12" s="255" t="s">
        <v>70</v>
      </c>
      <c r="AL12" s="255" t="s">
        <v>70</v>
      </c>
      <c r="AM12" s="255" t="s">
        <v>70</v>
      </c>
      <c r="AN12" s="255" t="s">
        <v>70</v>
      </c>
      <c r="AO12" s="255" t="s">
        <v>70</v>
      </c>
      <c r="AP12" s="255" t="s">
        <v>70</v>
      </c>
      <c r="AQ12" s="255" t="s">
        <v>70</v>
      </c>
      <c r="AR12" s="255" t="s">
        <v>70</v>
      </c>
      <c r="AS12" s="255" t="s">
        <v>70</v>
      </c>
      <c r="AT12" s="255"/>
      <c r="AU12" s="255"/>
      <c r="AV12" s="255"/>
      <c r="AW12" s="255"/>
      <c r="AX12" s="255"/>
      <c r="AY12" s="255"/>
      <c r="AZ12" s="255"/>
      <c r="BA12" s="255"/>
      <c r="BB12" s="255"/>
      <c r="BC12" s="255"/>
      <c r="BD12" s="255"/>
      <c r="BE12" s="255"/>
      <c r="BF12" s="220" t="s">
        <v>70</v>
      </c>
      <c r="BG12" s="220" t="s">
        <v>70</v>
      </c>
      <c r="BH12" s="220" t="s">
        <v>70</v>
      </c>
      <c r="BI12" s="220" t="s">
        <v>70</v>
      </c>
      <c r="BJ12" s="220" t="s">
        <v>70</v>
      </c>
      <c r="BK12" s="220" t="s">
        <v>70</v>
      </c>
      <c r="BL12" s="220" t="s">
        <v>70</v>
      </c>
      <c r="BM12" s="220" t="s">
        <v>70</v>
      </c>
      <c r="BN12" s="220" t="s">
        <v>70</v>
      </c>
      <c r="BO12" s="220" t="s">
        <v>70</v>
      </c>
      <c r="BP12" s="220" t="s">
        <v>70</v>
      </c>
      <c r="BQ12" s="220" t="s">
        <v>70</v>
      </c>
      <c r="BR12" s="220" t="s">
        <v>70</v>
      </c>
      <c r="BS12" s="220" t="s">
        <v>70</v>
      </c>
      <c r="BT12" s="256"/>
      <c r="BU12" s="260"/>
      <c r="BV12" s="255" t="s">
        <v>70</v>
      </c>
      <c r="BW12" s="255" t="s">
        <v>70</v>
      </c>
      <c r="BX12" s="255"/>
      <c r="BY12" s="255" t="s">
        <v>70</v>
      </c>
      <c r="BZ12" s="255">
        <v>1</v>
      </c>
      <c r="CA12" s="255">
        <v>491.43900000000002</v>
      </c>
      <c r="CB12" s="255" t="s">
        <v>70</v>
      </c>
      <c r="CC12" s="255" t="s">
        <v>121</v>
      </c>
      <c r="CD12" s="261"/>
      <c r="CE12" s="255"/>
      <c r="CF12" s="255">
        <v>6451122250</v>
      </c>
      <c r="CG12" s="258" t="s">
        <v>509</v>
      </c>
    </row>
    <row r="13" spans="1:85" ht="86.25" customHeight="1" x14ac:dyDescent="0.3">
      <c r="A13" s="230">
        <f t="shared" si="0"/>
        <v>7</v>
      </c>
      <c r="B13" s="218" t="s">
        <v>510</v>
      </c>
      <c r="C13" s="262" t="s">
        <v>110</v>
      </c>
      <c r="D13" s="232" t="s">
        <v>66</v>
      </c>
      <c r="E13" s="263"/>
      <c r="F13" s="262"/>
      <c r="G13" s="262" t="s">
        <v>111</v>
      </c>
      <c r="H13" s="262" t="s">
        <v>511</v>
      </c>
      <c r="I13" s="262" t="s">
        <v>96</v>
      </c>
      <c r="J13" s="262" t="s">
        <v>512</v>
      </c>
      <c r="K13" s="262">
        <v>2020</v>
      </c>
      <c r="L13" s="219" t="s">
        <v>513</v>
      </c>
      <c r="M13" s="238" t="s">
        <v>69</v>
      </c>
      <c r="N13" s="159">
        <v>103.74</v>
      </c>
      <c r="O13" s="159">
        <v>70.25</v>
      </c>
      <c r="P13" s="263"/>
      <c r="Q13" s="263"/>
      <c r="R13" s="159">
        <v>23</v>
      </c>
      <c r="S13" s="88">
        <v>9.8000000000000007</v>
      </c>
      <c r="T13" s="159">
        <f>10.49-3.2</f>
        <v>7.29</v>
      </c>
      <c r="U13" s="88">
        <f>23.7-3.2</f>
        <v>20.5</v>
      </c>
      <c r="V13" s="159">
        <v>3.2</v>
      </c>
      <c r="W13" s="159">
        <f>3.225</f>
        <v>3.2250000000000001</v>
      </c>
      <c r="X13" s="159"/>
      <c r="Y13" s="88">
        <f>R13+T13+V13+X13</f>
        <v>33.49</v>
      </c>
      <c r="Z13" s="88">
        <f>S13+U13+W13</f>
        <v>33.524999999999999</v>
      </c>
      <c r="AA13" s="263"/>
      <c r="AB13" s="263"/>
      <c r="AC13" s="263"/>
      <c r="AD13" s="263"/>
      <c r="AE13" s="263"/>
      <c r="AF13" s="263"/>
      <c r="AG13" s="263"/>
      <c r="AH13" s="263"/>
      <c r="AI13" s="263"/>
      <c r="AJ13" s="263"/>
      <c r="AK13" s="263"/>
      <c r="AL13" s="263"/>
      <c r="AM13" s="263"/>
      <c r="AN13" s="263"/>
      <c r="AO13" s="263"/>
      <c r="AP13" s="263"/>
      <c r="AQ13" s="263"/>
      <c r="AR13" s="263"/>
      <c r="AS13" s="263"/>
      <c r="AT13" s="263"/>
      <c r="AU13" s="263"/>
      <c r="AV13" s="263"/>
      <c r="AW13" s="263"/>
      <c r="AX13" s="263"/>
      <c r="AY13" s="263"/>
      <c r="AZ13" s="263"/>
      <c r="BA13" s="263"/>
      <c r="BB13" s="263"/>
      <c r="BC13" s="263"/>
      <c r="BD13" s="263"/>
      <c r="BE13" s="263"/>
      <c r="BF13" s="263"/>
      <c r="BG13" s="263"/>
      <c r="BH13" s="263"/>
      <c r="BI13" s="263"/>
      <c r="BJ13" s="263"/>
      <c r="BK13" s="263"/>
      <c r="BL13" s="263"/>
      <c r="BM13" s="263"/>
      <c r="BN13" s="263"/>
      <c r="BO13" s="263"/>
      <c r="BP13" s="263"/>
      <c r="BQ13" s="223"/>
      <c r="BR13" s="223"/>
      <c r="BS13" s="223"/>
      <c r="BT13" s="263"/>
      <c r="BU13" s="263"/>
      <c r="BV13" s="263"/>
      <c r="BW13" s="263"/>
      <c r="BX13" s="263"/>
      <c r="BY13" s="263"/>
      <c r="BZ13" s="263"/>
      <c r="CA13" s="263"/>
      <c r="CB13" s="263"/>
      <c r="CC13" s="263"/>
      <c r="CD13" s="263"/>
      <c r="CE13" s="263"/>
      <c r="CF13" s="263"/>
      <c r="CG13" s="218" t="s">
        <v>514</v>
      </c>
    </row>
    <row r="14" spans="1:85" s="5" customFormat="1" ht="161.25" customHeight="1" x14ac:dyDescent="0.3">
      <c r="A14" s="230">
        <f t="shared" si="0"/>
        <v>8</v>
      </c>
      <c r="B14" s="218" t="s">
        <v>515</v>
      </c>
      <c r="C14" s="243" t="s">
        <v>516</v>
      </c>
      <c r="D14" s="243" t="s">
        <v>66</v>
      </c>
      <c r="E14" s="233"/>
      <c r="F14" s="243" t="s">
        <v>517</v>
      </c>
      <c r="G14" s="218" t="s">
        <v>73</v>
      </c>
      <c r="H14" s="218" t="s">
        <v>518</v>
      </c>
      <c r="I14" s="243" t="s">
        <v>112</v>
      </c>
      <c r="J14" s="243" t="s">
        <v>519</v>
      </c>
      <c r="K14" s="218">
        <v>2019</v>
      </c>
      <c r="L14" s="218">
        <v>2021</v>
      </c>
      <c r="M14" s="238" t="s">
        <v>69</v>
      </c>
      <c r="N14" s="217">
        <v>2100</v>
      </c>
      <c r="O14" s="217">
        <v>2100</v>
      </c>
      <c r="P14" s="217"/>
      <c r="Q14" s="217"/>
      <c r="R14" s="217" t="s">
        <v>70</v>
      </c>
      <c r="S14" s="217" t="s">
        <v>70</v>
      </c>
      <c r="T14" s="217" t="s">
        <v>70</v>
      </c>
      <c r="U14" s="217" t="s">
        <v>70</v>
      </c>
      <c r="V14" s="217" t="s">
        <v>70</v>
      </c>
      <c r="W14" s="217" t="s">
        <v>70</v>
      </c>
      <c r="X14" s="217" t="s">
        <v>70</v>
      </c>
      <c r="Y14" s="217" t="s">
        <v>70</v>
      </c>
      <c r="Z14" s="217" t="s">
        <v>70</v>
      </c>
      <c r="AA14" s="217" t="s">
        <v>70</v>
      </c>
      <c r="AB14" s="217" t="s">
        <v>70</v>
      </c>
      <c r="AC14" s="217" t="s">
        <v>70</v>
      </c>
      <c r="AD14" s="217" t="s">
        <v>70</v>
      </c>
      <c r="AE14" s="217" t="s">
        <v>70</v>
      </c>
      <c r="AF14" s="217" t="s">
        <v>70</v>
      </c>
      <c r="AG14" s="217" t="s">
        <v>70</v>
      </c>
      <c r="AH14" s="217" t="s">
        <v>70</v>
      </c>
      <c r="AI14" s="217" t="s">
        <v>70</v>
      </c>
      <c r="AJ14" s="217" t="s">
        <v>70</v>
      </c>
      <c r="AK14" s="217" t="s">
        <v>70</v>
      </c>
      <c r="AL14" s="217" t="s">
        <v>70</v>
      </c>
      <c r="AM14" s="217" t="s">
        <v>70</v>
      </c>
      <c r="AN14" s="217" t="s">
        <v>70</v>
      </c>
      <c r="AO14" s="217" t="s">
        <v>70</v>
      </c>
      <c r="AP14" s="217" t="s">
        <v>70</v>
      </c>
      <c r="AQ14" s="217" t="s">
        <v>70</v>
      </c>
      <c r="AR14" s="217" t="s">
        <v>70</v>
      </c>
      <c r="AS14" s="217" t="s">
        <v>70</v>
      </c>
      <c r="AT14" s="218"/>
      <c r="AU14" s="218"/>
      <c r="AV14" s="218"/>
      <c r="AW14" s="218"/>
      <c r="AX14" s="218"/>
      <c r="AY14" s="218"/>
      <c r="AZ14" s="218"/>
      <c r="BA14" s="218"/>
      <c r="BB14" s="218"/>
      <c r="BC14" s="218"/>
      <c r="BD14" s="218"/>
      <c r="BE14" s="218"/>
      <c r="BF14" s="219">
        <v>60</v>
      </c>
      <c r="BG14" s="219">
        <v>40</v>
      </c>
      <c r="BH14" s="218" t="s">
        <v>70</v>
      </c>
      <c r="BI14" s="218" t="s">
        <v>70</v>
      </c>
      <c r="BJ14" s="218"/>
      <c r="BK14" s="218"/>
      <c r="BL14" s="218"/>
      <c r="BM14" s="218"/>
      <c r="BN14" s="218"/>
      <c r="BO14" s="218"/>
      <c r="BP14" s="218"/>
      <c r="BQ14" s="218"/>
      <c r="BR14" s="218"/>
      <c r="BS14" s="218"/>
      <c r="BT14" s="218">
        <v>205</v>
      </c>
      <c r="BU14" s="243">
        <v>35000</v>
      </c>
      <c r="BV14" s="241" t="s">
        <v>520</v>
      </c>
      <c r="BW14" s="241" t="s">
        <v>521</v>
      </c>
      <c r="BX14" s="241" t="s">
        <v>70</v>
      </c>
      <c r="BY14" s="241" t="s">
        <v>70</v>
      </c>
      <c r="BZ14" s="241" t="s">
        <v>70</v>
      </c>
      <c r="CA14" s="241" t="s">
        <v>70</v>
      </c>
      <c r="CB14" s="241" t="s">
        <v>70</v>
      </c>
      <c r="CC14" s="218" t="s">
        <v>522</v>
      </c>
      <c r="CD14" s="243" t="s">
        <v>523</v>
      </c>
      <c r="CE14" s="243"/>
      <c r="CF14" s="264">
        <v>7724544008</v>
      </c>
      <c r="CG14" s="243" t="s">
        <v>524</v>
      </c>
    </row>
    <row r="15" spans="1:85" s="5" customFormat="1" ht="178.5" customHeight="1" x14ac:dyDescent="0.3">
      <c r="A15" s="230">
        <f t="shared" si="0"/>
        <v>9</v>
      </c>
      <c r="B15" s="218" t="s">
        <v>525</v>
      </c>
      <c r="C15" s="218" t="s">
        <v>526</v>
      </c>
      <c r="D15" s="243" t="s">
        <v>66</v>
      </c>
      <c r="E15" s="265" t="s">
        <v>527</v>
      </c>
      <c r="F15" s="218" t="s">
        <v>528</v>
      </c>
      <c r="G15" s="218" t="s">
        <v>67</v>
      </c>
      <c r="H15" s="218" t="s">
        <v>118</v>
      </c>
      <c r="I15" s="218" t="s">
        <v>113</v>
      </c>
      <c r="J15" s="218" t="s">
        <v>529</v>
      </c>
      <c r="K15" s="218">
        <v>2020</v>
      </c>
      <c r="L15" s="219" t="s">
        <v>513</v>
      </c>
      <c r="M15" s="238" t="s">
        <v>69</v>
      </c>
      <c r="N15" s="217">
        <v>2138.8000000000002</v>
      </c>
      <c r="O15" s="217">
        <v>2138.8000000000002</v>
      </c>
      <c r="P15" s="217">
        <v>891.8</v>
      </c>
      <c r="Q15" s="217">
        <v>519.20000000000005</v>
      </c>
      <c r="R15" s="217">
        <v>304.7</v>
      </c>
      <c r="S15" s="217">
        <v>0</v>
      </c>
      <c r="T15" s="217">
        <v>304.7</v>
      </c>
      <c r="U15" s="217">
        <v>0</v>
      </c>
      <c r="V15" s="217">
        <v>304.7</v>
      </c>
      <c r="W15" s="217">
        <v>0</v>
      </c>
      <c r="X15" s="217">
        <v>304.7</v>
      </c>
      <c r="Y15" s="217">
        <v>0</v>
      </c>
      <c r="Z15" s="217">
        <v>1218.8</v>
      </c>
      <c r="AA15" s="217">
        <v>0</v>
      </c>
      <c r="AB15" s="217">
        <v>75.599999999999994</v>
      </c>
      <c r="AC15" s="217" t="s">
        <v>70</v>
      </c>
      <c r="AD15" s="217" t="s">
        <v>70</v>
      </c>
      <c r="AE15" s="217" t="s">
        <v>70</v>
      </c>
      <c r="AF15" s="217" t="s">
        <v>70</v>
      </c>
      <c r="AG15" s="217" t="s">
        <v>70</v>
      </c>
      <c r="AH15" s="217" t="s">
        <v>70</v>
      </c>
      <c r="AI15" s="217" t="s">
        <v>70</v>
      </c>
      <c r="AJ15" s="217" t="s">
        <v>70</v>
      </c>
      <c r="AK15" s="217" t="s">
        <v>70</v>
      </c>
      <c r="AL15" s="217" t="s">
        <v>70</v>
      </c>
      <c r="AM15" s="217" t="s">
        <v>70</v>
      </c>
      <c r="AN15" s="217" t="s">
        <v>70</v>
      </c>
      <c r="AO15" s="217" t="s">
        <v>70</v>
      </c>
      <c r="AP15" s="217" t="s">
        <v>70</v>
      </c>
      <c r="AQ15" s="217" t="s">
        <v>70</v>
      </c>
      <c r="AR15" s="217" t="s">
        <v>70</v>
      </c>
      <c r="AS15" s="217" t="s">
        <v>70</v>
      </c>
      <c r="AT15" s="217"/>
      <c r="AU15" s="217"/>
      <c r="AV15" s="217"/>
      <c r="AW15" s="217"/>
      <c r="AX15" s="217"/>
      <c r="AY15" s="217"/>
      <c r="AZ15" s="217"/>
      <c r="BA15" s="217"/>
      <c r="BB15" s="217"/>
      <c r="BC15" s="217"/>
      <c r="BD15" s="217"/>
      <c r="BE15" s="217"/>
      <c r="BF15" s="242">
        <v>150</v>
      </c>
      <c r="BG15" s="242">
        <v>17</v>
      </c>
      <c r="BH15" s="242">
        <v>219</v>
      </c>
      <c r="BI15" s="266"/>
      <c r="BJ15" s="266"/>
      <c r="BK15" s="266"/>
      <c r="BL15" s="266"/>
      <c r="BM15" s="266">
        <v>17</v>
      </c>
      <c r="BN15" s="266"/>
      <c r="BO15" s="266"/>
      <c r="BP15" s="266"/>
      <c r="BQ15" s="266"/>
      <c r="BR15" s="266"/>
      <c r="BS15" s="266">
        <v>17</v>
      </c>
      <c r="BT15" s="265"/>
      <c r="BU15" s="232"/>
      <c r="BV15" s="243" t="s">
        <v>530</v>
      </c>
      <c r="BW15" s="232" t="s">
        <v>70</v>
      </c>
      <c r="BX15" s="232" t="s">
        <v>70</v>
      </c>
      <c r="BY15" s="232" t="s">
        <v>70</v>
      </c>
      <c r="BZ15" s="265"/>
      <c r="CA15" s="243"/>
      <c r="CB15" s="243" t="s">
        <v>531</v>
      </c>
      <c r="CC15" s="265" t="s">
        <v>532</v>
      </c>
      <c r="CD15" s="232" t="s">
        <v>533</v>
      </c>
      <c r="CE15" s="232" t="s">
        <v>534</v>
      </c>
      <c r="CF15" s="267">
        <v>6438007280</v>
      </c>
      <c r="CG15" s="243" t="s">
        <v>535</v>
      </c>
    </row>
    <row r="16" spans="1:85" s="5" customFormat="1" ht="178.5" customHeight="1" x14ac:dyDescent="0.3">
      <c r="A16" s="230">
        <f t="shared" si="0"/>
        <v>10</v>
      </c>
      <c r="B16" s="268" t="s">
        <v>536</v>
      </c>
      <c r="C16" s="218" t="s">
        <v>537</v>
      </c>
      <c r="D16" s="243" t="s">
        <v>66</v>
      </c>
      <c r="E16" s="265"/>
      <c r="F16" s="218" t="s">
        <v>538</v>
      </c>
      <c r="G16" s="218" t="s">
        <v>67</v>
      </c>
      <c r="H16" s="218" t="s">
        <v>539</v>
      </c>
      <c r="I16" s="218" t="s">
        <v>114</v>
      </c>
      <c r="J16" s="218" t="s">
        <v>540</v>
      </c>
      <c r="K16" s="219" t="s">
        <v>215</v>
      </c>
      <c r="L16" s="242">
        <v>2021</v>
      </c>
      <c r="M16" s="238" t="s">
        <v>69</v>
      </c>
      <c r="N16" s="217">
        <v>60</v>
      </c>
      <c r="O16" s="217">
        <v>60</v>
      </c>
      <c r="P16" s="217">
        <v>54.6</v>
      </c>
      <c r="Q16" s="217">
        <v>0</v>
      </c>
      <c r="R16" s="217">
        <v>20</v>
      </c>
      <c r="S16" s="217">
        <v>20</v>
      </c>
      <c r="T16" s="217">
        <v>20</v>
      </c>
      <c r="U16" s="217">
        <v>0</v>
      </c>
      <c r="V16" s="217">
        <v>0</v>
      </c>
      <c r="W16" s="217">
        <v>0</v>
      </c>
      <c r="X16" s="217">
        <v>0</v>
      </c>
      <c r="Y16" s="217">
        <v>0</v>
      </c>
      <c r="Z16" s="217">
        <v>6</v>
      </c>
      <c r="AA16" s="217">
        <v>0</v>
      </c>
      <c r="AB16" s="217" t="s">
        <v>70</v>
      </c>
      <c r="AC16" s="217" t="s">
        <v>70</v>
      </c>
      <c r="AD16" s="217" t="s">
        <v>70</v>
      </c>
      <c r="AE16" s="217" t="s">
        <v>70</v>
      </c>
      <c r="AF16" s="217" t="s">
        <v>70</v>
      </c>
      <c r="AG16" s="217" t="s">
        <v>70</v>
      </c>
      <c r="AH16" s="217" t="s">
        <v>70</v>
      </c>
      <c r="AI16" s="217" t="s">
        <v>70</v>
      </c>
      <c r="AJ16" s="217" t="s">
        <v>70</v>
      </c>
      <c r="AK16" s="217" t="s">
        <v>70</v>
      </c>
      <c r="AL16" s="217" t="s">
        <v>70</v>
      </c>
      <c r="AM16" s="217" t="s">
        <v>70</v>
      </c>
      <c r="AN16" s="217" t="s">
        <v>70</v>
      </c>
      <c r="AO16" s="217" t="s">
        <v>70</v>
      </c>
      <c r="AP16" s="217" t="s">
        <v>70</v>
      </c>
      <c r="AQ16" s="217" t="s">
        <v>70</v>
      </c>
      <c r="AR16" s="217" t="s">
        <v>70</v>
      </c>
      <c r="AS16" s="217" t="s">
        <v>70</v>
      </c>
      <c r="AT16" s="217"/>
      <c r="AU16" s="217"/>
      <c r="AV16" s="217"/>
      <c r="AW16" s="217"/>
      <c r="AX16" s="217"/>
      <c r="AY16" s="217"/>
      <c r="AZ16" s="217"/>
      <c r="BA16" s="217"/>
      <c r="BB16" s="217"/>
      <c r="BC16" s="217"/>
      <c r="BD16" s="217"/>
      <c r="BE16" s="217"/>
      <c r="BF16" s="242">
        <v>16</v>
      </c>
      <c r="BG16" s="242">
        <v>0</v>
      </c>
      <c r="BH16" s="242" t="s">
        <v>70</v>
      </c>
      <c r="BI16" s="242" t="s">
        <v>70</v>
      </c>
      <c r="BJ16" s="242" t="s">
        <v>70</v>
      </c>
      <c r="BK16" s="242" t="s">
        <v>70</v>
      </c>
      <c r="BL16" s="242" t="s">
        <v>70</v>
      </c>
      <c r="BM16" s="242" t="s">
        <v>70</v>
      </c>
      <c r="BN16" s="242" t="s">
        <v>70</v>
      </c>
      <c r="BO16" s="242" t="s">
        <v>70</v>
      </c>
      <c r="BP16" s="242" t="s">
        <v>70</v>
      </c>
      <c r="BQ16" s="242" t="s">
        <v>70</v>
      </c>
      <c r="BR16" s="242" t="s">
        <v>70</v>
      </c>
      <c r="BS16" s="242" t="s">
        <v>70</v>
      </c>
      <c r="BT16" s="265">
        <v>624</v>
      </c>
      <c r="BU16" s="232">
        <v>38660</v>
      </c>
      <c r="BV16" s="243" t="s">
        <v>541</v>
      </c>
      <c r="BW16" s="232"/>
      <c r="BX16" s="232"/>
      <c r="BY16" s="232"/>
      <c r="BZ16" s="265"/>
      <c r="CA16" s="243"/>
      <c r="CB16" s="243" t="s">
        <v>542</v>
      </c>
      <c r="CC16" s="265" t="s">
        <v>543</v>
      </c>
      <c r="CD16" s="251"/>
      <c r="CE16" s="251"/>
      <c r="CF16" s="267">
        <v>6453163766</v>
      </c>
      <c r="CG16" s="243" t="s">
        <v>544</v>
      </c>
    </row>
    <row r="17" spans="1:85" s="5" customFormat="1" ht="114.75" customHeight="1" x14ac:dyDescent="0.3">
      <c r="A17" s="230">
        <f t="shared" si="0"/>
        <v>11</v>
      </c>
      <c r="B17" s="236" t="s">
        <v>545</v>
      </c>
      <c r="C17" s="242" t="s">
        <v>132</v>
      </c>
      <c r="D17" s="242" t="s">
        <v>66</v>
      </c>
      <c r="E17" s="101"/>
      <c r="F17" s="269"/>
      <c r="G17" s="236" t="s">
        <v>67</v>
      </c>
      <c r="H17" s="242" t="s">
        <v>546</v>
      </c>
      <c r="I17" s="242" t="s">
        <v>96</v>
      </c>
      <c r="J17" s="242" t="s">
        <v>364</v>
      </c>
      <c r="K17" s="236">
        <v>2020</v>
      </c>
      <c r="L17" s="242">
        <v>2021</v>
      </c>
      <c r="M17" s="270" t="s">
        <v>69</v>
      </c>
      <c r="N17" s="221">
        <v>247</v>
      </c>
      <c r="O17" s="221">
        <f>151+99</f>
        <v>250</v>
      </c>
      <c r="P17" s="221">
        <v>200</v>
      </c>
      <c r="Q17" s="221">
        <v>181</v>
      </c>
      <c r="R17" s="221" t="s">
        <v>70</v>
      </c>
      <c r="S17" s="221">
        <v>30</v>
      </c>
      <c r="T17" s="221">
        <v>30</v>
      </c>
      <c r="U17" s="221">
        <v>0</v>
      </c>
      <c r="V17" s="221">
        <v>0</v>
      </c>
      <c r="W17" s="221">
        <v>10</v>
      </c>
      <c r="X17" s="221">
        <v>0</v>
      </c>
      <c r="Y17" s="221">
        <v>0</v>
      </c>
      <c r="Z17" s="221">
        <v>35</v>
      </c>
      <c r="AA17" s="221">
        <v>30</v>
      </c>
      <c r="AB17" s="221">
        <v>0</v>
      </c>
      <c r="AC17" s="221">
        <v>0</v>
      </c>
      <c r="AD17" s="221">
        <v>0</v>
      </c>
      <c r="AE17" s="236">
        <v>0.7</v>
      </c>
      <c r="AF17" s="236">
        <v>0.5</v>
      </c>
      <c r="AG17" s="236">
        <v>0.2</v>
      </c>
      <c r="AH17" s="236" t="s">
        <v>70</v>
      </c>
      <c r="AI17" s="236" t="s">
        <v>70</v>
      </c>
      <c r="AJ17" s="236" t="s">
        <v>70</v>
      </c>
      <c r="AK17" s="236" t="s">
        <v>70</v>
      </c>
      <c r="AL17" s="236" t="s">
        <v>70</v>
      </c>
      <c r="AM17" s="236" t="s">
        <v>70</v>
      </c>
      <c r="AN17" s="236" t="s">
        <v>70</v>
      </c>
      <c r="AO17" s="236" t="s">
        <v>70</v>
      </c>
      <c r="AP17" s="236" t="s">
        <v>70</v>
      </c>
      <c r="AQ17" s="236" t="s">
        <v>70</v>
      </c>
      <c r="AR17" s="236" t="s">
        <v>70</v>
      </c>
      <c r="AS17" s="236" t="s">
        <v>70</v>
      </c>
      <c r="AT17" s="236"/>
      <c r="AU17" s="236"/>
      <c r="AV17" s="236"/>
      <c r="AW17" s="236"/>
      <c r="AX17" s="236"/>
      <c r="AY17" s="236"/>
      <c r="AZ17" s="236">
        <v>7.0000000000000007E-2</v>
      </c>
      <c r="BA17" s="236"/>
      <c r="BB17" s="236"/>
      <c r="BC17" s="236">
        <v>0.13</v>
      </c>
      <c r="BD17" s="236"/>
      <c r="BE17" s="236">
        <v>0.2</v>
      </c>
      <c r="BF17" s="242">
        <v>15</v>
      </c>
      <c r="BG17" s="242">
        <v>0</v>
      </c>
      <c r="BH17" s="242">
        <v>15</v>
      </c>
      <c r="BI17" s="242">
        <v>0</v>
      </c>
      <c r="BJ17" s="242" t="s">
        <v>70</v>
      </c>
      <c r="BK17" s="242">
        <v>12</v>
      </c>
      <c r="BL17" s="242" t="s">
        <v>70</v>
      </c>
      <c r="BM17" s="242">
        <v>3</v>
      </c>
      <c r="BN17" s="242" t="s">
        <v>70</v>
      </c>
      <c r="BO17" s="242">
        <v>0</v>
      </c>
      <c r="BP17" s="242" t="s">
        <v>70</v>
      </c>
      <c r="BQ17" s="242" t="s">
        <v>70</v>
      </c>
      <c r="BR17" s="242">
        <v>15</v>
      </c>
      <c r="BS17" s="242">
        <v>15</v>
      </c>
      <c r="BT17" s="271"/>
      <c r="BU17" s="251"/>
      <c r="BV17" s="242" t="s">
        <v>70</v>
      </c>
      <c r="BW17" s="242" t="s">
        <v>70</v>
      </c>
      <c r="BX17" s="242"/>
      <c r="BY17" s="242" t="s">
        <v>70</v>
      </c>
      <c r="BZ17" s="242" t="s">
        <v>70</v>
      </c>
      <c r="CA17" s="242" t="s">
        <v>70</v>
      </c>
      <c r="CB17" s="242" t="s">
        <v>70</v>
      </c>
      <c r="CC17" s="242" t="s">
        <v>70</v>
      </c>
      <c r="CD17" s="271"/>
      <c r="CE17" s="271"/>
      <c r="CF17" s="101">
        <v>6439067450</v>
      </c>
      <c r="CG17" s="194" t="s">
        <v>547</v>
      </c>
    </row>
    <row r="18" spans="1:85" s="5" customFormat="1" ht="220.5" customHeight="1" x14ac:dyDescent="0.3">
      <c r="A18" s="230">
        <f t="shared" si="0"/>
        <v>12</v>
      </c>
      <c r="B18" s="272" t="s">
        <v>548</v>
      </c>
      <c r="C18" s="273" t="s">
        <v>549</v>
      </c>
      <c r="D18" s="266" t="s">
        <v>66</v>
      </c>
      <c r="E18" s="274"/>
      <c r="F18" s="273" t="s">
        <v>550</v>
      </c>
      <c r="G18" s="273" t="s">
        <v>551</v>
      </c>
      <c r="H18" s="242"/>
      <c r="I18" s="242" t="s">
        <v>261</v>
      </c>
      <c r="J18" s="273" t="s">
        <v>552</v>
      </c>
      <c r="K18" s="248" t="s">
        <v>553</v>
      </c>
      <c r="L18" s="248" t="s">
        <v>554</v>
      </c>
      <c r="M18" s="238" t="s">
        <v>69</v>
      </c>
      <c r="N18" s="246">
        <v>57.8</v>
      </c>
      <c r="O18" s="246">
        <v>57.8</v>
      </c>
      <c r="P18" s="246"/>
      <c r="Q18" s="246"/>
      <c r="R18" s="246">
        <v>17.7</v>
      </c>
      <c r="S18" s="246"/>
      <c r="T18" s="246">
        <v>17</v>
      </c>
      <c r="V18" s="246">
        <v>4.7</v>
      </c>
      <c r="W18" s="246"/>
      <c r="X18" s="246"/>
      <c r="Y18" s="246"/>
      <c r="Z18" s="246">
        <v>57.8</v>
      </c>
      <c r="AA18" s="245">
        <v>57.8</v>
      </c>
      <c r="AB18" s="246"/>
      <c r="AC18" s="246"/>
      <c r="AD18" s="246"/>
      <c r="AE18" s="246"/>
      <c r="AF18" s="246">
        <v>4.0999999999999996</v>
      </c>
      <c r="AG18" s="246">
        <v>4.0999999999999996</v>
      </c>
      <c r="AH18" s="275"/>
      <c r="AI18" s="275"/>
      <c r="AJ18" s="275"/>
      <c r="AK18" s="275"/>
      <c r="AL18" s="275"/>
      <c r="AM18" s="275"/>
      <c r="AN18" s="247">
        <v>0.159</v>
      </c>
      <c r="AO18" s="247">
        <v>3.0000000000000001E-3</v>
      </c>
      <c r="AP18" s="247">
        <v>0</v>
      </c>
      <c r="AQ18" s="247">
        <v>0.73699999999999999</v>
      </c>
      <c r="AR18" s="247">
        <v>8.3000000000000004E-2</v>
      </c>
      <c r="AS18" s="247">
        <v>0.98199999999999998</v>
      </c>
      <c r="AT18" s="275"/>
      <c r="AU18" s="275"/>
      <c r="AV18" s="275"/>
      <c r="AW18" s="275"/>
      <c r="AX18" s="275"/>
      <c r="AY18" s="275"/>
      <c r="AZ18" s="276">
        <v>0.82299999999999995</v>
      </c>
      <c r="BA18" s="276">
        <v>3.0000000000000001E-3</v>
      </c>
      <c r="BB18" s="276">
        <v>2E-3</v>
      </c>
      <c r="BC18" s="276">
        <v>1.5449999999999999</v>
      </c>
      <c r="BD18" s="276">
        <v>0.16400000000000001</v>
      </c>
      <c r="BE18" s="276">
        <v>2.5369999999999999</v>
      </c>
      <c r="BF18" s="247"/>
      <c r="BG18" s="247"/>
      <c r="BH18" s="247"/>
      <c r="BI18" s="247"/>
      <c r="BJ18" s="247"/>
      <c r="BK18" s="247"/>
      <c r="BL18" s="247"/>
      <c r="BM18" s="247"/>
      <c r="BN18" s="247"/>
      <c r="BO18" s="247"/>
      <c r="BP18" s="247"/>
      <c r="BQ18" s="247"/>
      <c r="BR18" s="247"/>
      <c r="BS18" s="247"/>
      <c r="BT18" s="247">
        <v>90</v>
      </c>
      <c r="BU18" s="247">
        <v>21352</v>
      </c>
      <c r="BV18" s="248"/>
      <c r="BW18" s="248" t="s">
        <v>555</v>
      </c>
      <c r="BX18" s="248" t="s">
        <v>556</v>
      </c>
      <c r="BY18" s="248"/>
      <c r="BZ18" s="248" t="s">
        <v>557</v>
      </c>
      <c r="CA18" s="248" t="s">
        <v>558</v>
      </c>
      <c r="CB18" s="248" t="s">
        <v>558</v>
      </c>
      <c r="CC18" s="247" t="s">
        <v>559</v>
      </c>
      <c r="CD18" s="247" t="s">
        <v>560</v>
      </c>
      <c r="CE18" s="277"/>
      <c r="CF18" s="278" t="s">
        <v>561</v>
      </c>
      <c r="CG18" s="237" t="s">
        <v>562</v>
      </c>
    </row>
    <row r="19" spans="1:85" s="5" customFormat="1" ht="159.75" customHeight="1" x14ac:dyDescent="0.3">
      <c r="A19" s="230">
        <f t="shared" si="0"/>
        <v>13</v>
      </c>
      <c r="B19" s="218" t="s">
        <v>563</v>
      </c>
      <c r="C19" s="218" t="s">
        <v>564</v>
      </c>
      <c r="D19" s="218" t="s">
        <v>66</v>
      </c>
      <c r="E19" s="218"/>
      <c r="F19" s="218"/>
      <c r="G19" s="218" t="s">
        <v>67</v>
      </c>
      <c r="H19" s="218" t="s">
        <v>565</v>
      </c>
      <c r="I19" s="218" t="s">
        <v>82</v>
      </c>
      <c r="J19" s="218" t="s">
        <v>566</v>
      </c>
      <c r="K19" s="242">
        <v>2020</v>
      </c>
      <c r="L19" s="219" t="s">
        <v>567</v>
      </c>
      <c r="M19" s="279" t="s">
        <v>69</v>
      </c>
      <c r="N19" s="249">
        <v>100</v>
      </c>
      <c r="O19" s="249">
        <v>100</v>
      </c>
      <c r="P19" s="249" t="s">
        <v>70</v>
      </c>
      <c r="Q19" s="249" t="s">
        <v>70</v>
      </c>
      <c r="R19" s="249" t="s">
        <v>70</v>
      </c>
      <c r="S19" s="249" t="s">
        <v>70</v>
      </c>
      <c r="T19" s="249" t="s">
        <v>70</v>
      </c>
      <c r="U19" s="249" t="s">
        <v>70</v>
      </c>
      <c r="V19" s="249" t="s">
        <v>70</v>
      </c>
      <c r="W19" s="249" t="s">
        <v>70</v>
      </c>
      <c r="X19" s="249" t="s">
        <v>70</v>
      </c>
      <c r="Y19" s="249" t="s">
        <v>70</v>
      </c>
      <c r="Z19" s="249" t="s">
        <v>70</v>
      </c>
      <c r="AA19" s="249" t="s">
        <v>70</v>
      </c>
      <c r="AB19" s="249" t="s">
        <v>70</v>
      </c>
      <c r="AC19" s="249" t="s">
        <v>70</v>
      </c>
      <c r="AD19" s="249" t="s">
        <v>70</v>
      </c>
      <c r="AE19" s="249" t="s">
        <v>70</v>
      </c>
      <c r="AF19" s="249" t="s">
        <v>70</v>
      </c>
      <c r="AG19" s="249" t="s">
        <v>70</v>
      </c>
      <c r="AH19" s="249" t="s">
        <v>70</v>
      </c>
      <c r="AI19" s="249" t="s">
        <v>70</v>
      </c>
      <c r="AJ19" s="249" t="s">
        <v>70</v>
      </c>
      <c r="AK19" s="249" t="s">
        <v>70</v>
      </c>
      <c r="AL19" s="249" t="s">
        <v>70</v>
      </c>
      <c r="AM19" s="249" t="s">
        <v>70</v>
      </c>
      <c r="AN19" s="249"/>
      <c r="AO19" s="249"/>
      <c r="AP19" s="249"/>
      <c r="AQ19" s="249"/>
      <c r="AR19" s="249"/>
      <c r="AS19" s="249"/>
      <c r="AT19" s="249"/>
      <c r="AU19" s="249"/>
      <c r="AV19" s="249"/>
      <c r="AW19" s="249"/>
      <c r="AX19" s="249"/>
      <c r="AY19" s="249"/>
      <c r="AZ19" s="249"/>
      <c r="BA19" s="249"/>
      <c r="BB19" s="249"/>
      <c r="BC19" s="249"/>
      <c r="BD19" s="249"/>
      <c r="BE19" s="249"/>
      <c r="BF19" s="266">
        <v>70</v>
      </c>
      <c r="BG19" s="266">
        <v>70</v>
      </c>
      <c r="BH19" s="242" t="s">
        <v>70</v>
      </c>
      <c r="BI19" s="242" t="s">
        <v>70</v>
      </c>
      <c r="BJ19" s="242" t="s">
        <v>70</v>
      </c>
      <c r="BK19" s="242" t="s">
        <v>70</v>
      </c>
      <c r="BL19" s="242" t="s">
        <v>70</v>
      </c>
      <c r="BM19" s="242" t="s">
        <v>70</v>
      </c>
      <c r="BN19" s="242" t="s">
        <v>70</v>
      </c>
      <c r="BO19" s="242" t="s">
        <v>70</v>
      </c>
      <c r="BP19" s="242" t="s">
        <v>70</v>
      </c>
      <c r="BQ19" s="242" t="s">
        <v>70</v>
      </c>
      <c r="BR19" s="242" t="s">
        <v>70</v>
      </c>
      <c r="BS19" s="242" t="s">
        <v>70</v>
      </c>
      <c r="BT19" s="242" t="s">
        <v>70</v>
      </c>
      <c r="BU19" s="242" t="s">
        <v>70</v>
      </c>
      <c r="BV19" s="242" t="s">
        <v>70</v>
      </c>
      <c r="BW19" s="242" t="s">
        <v>70</v>
      </c>
      <c r="BX19" s="242"/>
      <c r="BY19" s="242" t="s">
        <v>70</v>
      </c>
      <c r="BZ19" s="242" t="s">
        <v>70</v>
      </c>
      <c r="CA19" s="242" t="s">
        <v>70</v>
      </c>
      <c r="CB19" s="242" t="s">
        <v>70</v>
      </c>
      <c r="CC19" s="242" t="s">
        <v>70</v>
      </c>
      <c r="CD19" s="218" t="s">
        <v>568</v>
      </c>
      <c r="CE19" s="218"/>
      <c r="CF19" s="218"/>
      <c r="CG19" s="243" t="s">
        <v>569</v>
      </c>
    </row>
    <row r="20" spans="1:85" s="5" customFormat="1" ht="32.25" customHeight="1" x14ac:dyDescent="0.3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80" t="s">
        <v>37</v>
      </c>
      <c r="N20" s="281">
        <f>SUM(N7:N19)</f>
        <v>9308.0969999999979</v>
      </c>
      <c r="O20" s="281">
        <f t="shared" ref="O20:BG20" si="1">SUM(O8:O19)</f>
        <v>8415.2890000000007</v>
      </c>
      <c r="P20" s="281">
        <f t="shared" si="1"/>
        <v>1576.8179999999998</v>
      </c>
      <c r="Q20" s="281">
        <f t="shared" si="1"/>
        <v>1221.5910000000001</v>
      </c>
      <c r="R20" s="281">
        <f t="shared" si="1"/>
        <v>487.7</v>
      </c>
      <c r="S20" s="281">
        <f t="shared" si="1"/>
        <v>182.596</v>
      </c>
      <c r="T20" s="281">
        <f t="shared" si="1"/>
        <v>523.72299999999996</v>
      </c>
      <c r="U20" s="281">
        <f t="shared" si="1"/>
        <v>70.628999999999991</v>
      </c>
      <c r="V20" s="281">
        <f t="shared" si="1"/>
        <v>335.41899999999998</v>
      </c>
      <c r="W20" s="281">
        <f t="shared" si="1"/>
        <v>32.749000000000002</v>
      </c>
      <c r="X20" s="281">
        <f t="shared" si="1"/>
        <v>304.7</v>
      </c>
      <c r="Y20" s="281">
        <f t="shared" si="1"/>
        <v>33.49</v>
      </c>
      <c r="Z20" s="281">
        <f t="shared" si="1"/>
        <v>1621.8689999999999</v>
      </c>
      <c r="AA20" s="281">
        <f t="shared" si="1"/>
        <v>280.24900000000002</v>
      </c>
      <c r="AB20" s="281">
        <f t="shared" si="1"/>
        <v>75.599999999999994</v>
      </c>
      <c r="AC20" s="281">
        <f t="shared" si="1"/>
        <v>0</v>
      </c>
      <c r="AD20" s="281">
        <f t="shared" si="1"/>
        <v>0</v>
      </c>
      <c r="AE20" s="281">
        <f t="shared" si="1"/>
        <v>303.89999999999998</v>
      </c>
      <c r="AF20" s="281">
        <f t="shared" si="1"/>
        <v>302.60000000000002</v>
      </c>
      <c r="AG20" s="281">
        <f t="shared" si="1"/>
        <v>272</v>
      </c>
      <c r="AH20" s="281">
        <f t="shared" si="1"/>
        <v>58</v>
      </c>
      <c r="AI20" s="281">
        <f t="shared" si="1"/>
        <v>378</v>
      </c>
      <c r="AJ20" s="281">
        <f t="shared" si="1"/>
        <v>6.5000000000000002E-2</v>
      </c>
      <c r="AK20" s="281">
        <f t="shared" si="1"/>
        <v>16</v>
      </c>
      <c r="AL20" s="281">
        <f t="shared" si="1"/>
        <v>3</v>
      </c>
      <c r="AM20" s="281">
        <f t="shared" si="1"/>
        <v>455</v>
      </c>
      <c r="AN20" s="281">
        <f t="shared" si="1"/>
        <v>15.459000000000001</v>
      </c>
      <c r="AO20" s="281">
        <f t="shared" si="1"/>
        <v>76.102999999999994</v>
      </c>
      <c r="AP20" s="281">
        <f t="shared" si="1"/>
        <v>0</v>
      </c>
      <c r="AQ20" s="281">
        <f t="shared" si="1"/>
        <v>4.9370000000000003</v>
      </c>
      <c r="AR20" s="281">
        <f t="shared" si="1"/>
        <v>1.1830000000000001</v>
      </c>
      <c r="AS20" s="281">
        <f t="shared" si="1"/>
        <v>97.682000000000002</v>
      </c>
      <c r="AT20" s="281">
        <f t="shared" si="1"/>
        <v>0</v>
      </c>
      <c r="AU20" s="281">
        <f t="shared" si="1"/>
        <v>0</v>
      </c>
      <c r="AV20" s="281">
        <f t="shared" si="1"/>
        <v>0</v>
      </c>
      <c r="AW20" s="281">
        <f t="shared" si="1"/>
        <v>0</v>
      </c>
      <c r="AX20" s="281">
        <f t="shared" si="1"/>
        <v>0</v>
      </c>
      <c r="AY20" s="281">
        <f t="shared" si="1"/>
        <v>0</v>
      </c>
      <c r="AZ20" s="281">
        <f t="shared" si="1"/>
        <v>0.89300000000000002</v>
      </c>
      <c r="BA20" s="281">
        <f t="shared" si="1"/>
        <v>3.0000000000000001E-3</v>
      </c>
      <c r="BB20" s="281">
        <f t="shared" si="1"/>
        <v>2E-3</v>
      </c>
      <c r="BC20" s="281">
        <f t="shared" si="1"/>
        <v>1.6749999999999998</v>
      </c>
      <c r="BD20" s="281">
        <f t="shared" si="1"/>
        <v>0.16400000000000001</v>
      </c>
      <c r="BE20" s="281">
        <f t="shared" si="1"/>
        <v>2.7370000000000001</v>
      </c>
      <c r="BF20" s="281">
        <f t="shared" si="1"/>
        <v>347</v>
      </c>
      <c r="BG20" s="282">
        <f t="shared" si="1"/>
        <v>147</v>
      </c>
      <c r="BH20" s="53"/>
      <c r="BI20" s="283"/>
      <c r="BJ20" s="283"/>
      <c r="BK20" s="283"/>
      <c r="BL20" s="283"/>
      <c r="BM20" s="283"/>
      <c r="BN20" s="283"/>
      <c r="BO20" s="283"/>
      <c r="BP20" s="283"/>
      <c r="BQ20" s="283"/>
      <c r="BR20" s="283"/>
      <c r="BS20" s="28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4"/>
    </row>
    <row r="21" spans="1:85" s="5" customFormat="1" x14ac:dyDescent="0.3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53"/>
      <c r="BI21" s="283"/>
      <c r="BJ21" s="283"/>
      <c r="BK21" s="283"/>
      <c r="BL21" s="283"/>
      <c r="BM21" s="283"/>
      <c r="BN21" s="283"/>
      <c r="BO21" s="283"/>
      <c r="BP21" s="283"/>
      <c r="BQ21" s="283"/>
      <c r="BR21" s="283"/>
      <c r="BS21" s="28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4"/>
    </row>
    <row r="22" spans="1:85" s="5" customFormat="1" x14ac:dyDescent="0.3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53"/>
      <c r="BI22" s="283"/>
      <c r="BJ22" s="283"/>
      <c r="BK22" s="283"/>
      <c r="BL22" s="283"/>
      <c r="BM22" s="283"/>
      <c r="BN22" s="283"/>
      <c r="BO22" s="283"/>
      <c r="BP22" s="283"/>
      <c r="BQ22" s="283"/>
      <c r="BR22" s="283"/>
      <c r="BS22" s="28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4"/>
    </row>
    <row r="23" spans="1:85" s="5" customFormat="1" x14ac:dyDescent="0.3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53"/>
      <c r="BI23" s="283"/>
      <c r="BJ23" s="283"/>
      <c r="BK23" s="283"/>
      <c r="BL23" s="283"/>
      <c r="BM23" s="283"/>
      <c r="BN23" s="283"/>
      <c r="BO23" s="283"/>
      <c r="BP23" s="283"/>
      <c r="BQ23" s="283"/>
      <c r="BR23" s="283"/>
      <c r="BS23" s="28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4"/>
    </row>
    <row r="24" spans="1:85" s="5" customFormat="1" x14ac:dyDescent="0.3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53"/>
      <c r="BI24" s="283"/>
      <c r="BJ24" s="283"/>
      <c r="BK24" s="283"/>
      <c r="BL24" s="283"/>
      <c r="BM24" s="283"/>
      <c r="BN24" s="283"/>
      <c r="BO24" s="283"/>
      <c r="BP24" s="283"/>
      <c r="BQ24" s="283"/>
      <c r="BR24" s="283"/>
      <c r="BS24" s="28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4"/>
    </row>
    <row r="25" spans="1:85" s="5" customFormat="1" x14ac:dyDescent="0.3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53"/>
      <c r="BI25" s="283"/>
      <c r="BJ25" s="283"/>
      <c r="BK25" s="283"/>
      <c r="BL25" s="283"/>
      <c r="BM25" s="283"/>
      <c r="BN25" s="283"/>
      <c r="BO25" s="283"/>
      <c r="BP25" s="283"/>
      <c r="BQ25" s="283"/>
      <c r="BR25" s="283"/>
      <c r="BS25" s="28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G25" s="4"/>
    </row>
    <row r="26" spans="1:85" s="5" customFormat="1" x14ac:dyDescent="0.3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53"/>
      <c r="BI26" s="283"/>
      <c r="BJ26" s="283"/>
      <c r="BK26" s="283"/>
      <c r="BL26" s="283"/>
      <c r="BM26" s="283"/>
      <c r="BN26" s="283"/>
      <c r="BO26" s="283"/>
      <c r="BP26" s="283"/>
      <c r="BQ26" s="283"/>
      <c r="BR26" s="283"/>
      <c r="BS26" s="28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4"/>
    </row>
    <row r="27" spans="1:85" s="5" customFormat="1" x14ac:dyDescent="0.3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53"/>
      <c r="BI27" s="283"/>
      <c r="BJ27" s="283"/>
      <c r="BK27" s="283"/>
      <c r="BL27" s="283"/>
      <c r="BM27" s="283"/>
      <c r="BN27" s="283"/>
      <c r="BO27" s="283"/>
      <c r="BP27" s="283"/>
      <c r="BQ27" s="283"/>
      <c r="BR27" s="283"/>
      <c r="BS27" s="28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4"/>
    </row>
    <row r="28" spans="1:85" s="5" customFormat="1" x14ac:dyDescent="0.3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53"/>
      <c r="BI28" s="283"/>
      <c r="BJ28" s="283"/>
      <c r="BK28" s="283"/>
      <c r="BL28" s="283"/>
      <c r="BM28" s="283"/>
      <c r="BN28" s="283"/>
      <c r="BO28" s="283"/>
      <c r="BP28" s="283"/>
      <c r="BQ28" s="283"/>
      <c r="BR28" s="283"/>
      <c r="BS28" s="28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4"/>
    </row>
    <row r="29" spans="1:85" s="5" customFormat="1" x14ac:dyDescent="0.3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53"/>
      <c r="BI29" s="283"/>
      <c r="BJ29" s="283"/>
      <c r="BK29" s="283"/>
      <c r="BL29" s="283"/>
      <c r="BM29" s="283"/>
      <c r="BN29" s="283"/>
      <c r="BO29" s="283"/>
      <c r="BP29" s="283"/>
      <c r="BQ29" s="283"/>
      <c r="BR29" s="283"/>
      <c r="BS29" s="28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G29" s="4"/>
    </row>
    <row r="30" spans="1:85" s="5" customFormat="1" x14ac:dyDescent="0.3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53"/>
      <c r="BI30" s="283"/>
      <c r="BJ30" s="283"/>
      <c r="BK30" s="283"/>
      <c r="BL30" s="283"/>
      <c r="BM30" s="283"/>
      <c r="BN30" s="283"/>
      <c r="BO30" s="283"/>
      <c r="BP30" s="283"/>
      <c r="BQ30" s="283"/>
      <c r="BR30" s="283"/>
      <c r="BS30" s="28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G30" s="4"/>
    </row>
    <row r="31" spans="1:85" s="5" customFormat="1" x14ac:dyDescent="0.3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53"/>
      <c r="BI31" s="283"/>
      <c r="BJ31" s="283"/>
      <c r="BK31" s="283"/>
      <c r="BL31" s="283"/>
      <c r="BM31" s="283"/>
      <c r="BN31" s="283"/>
      <c r="BO31" s="283"/>
      <c r="BP31" s="283"/>
      <c r="BQ31" s="283"/>
      <c r="BR31" s="283"/>
      <c r="BS31" s="28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4"/>
    </row>
    <row r="32" spans="1:85" s="5" customFormat="1" x14ac:dyDescent="0.3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53"/>
      <c r="BI32" s="283"/>
      <c r="BJ32" s="283"/>
      <c r="BK32" s="283"/>
      <c r="BL32" s="283"/>
      <c r="BM32" s="283"/>
      <c r="BN32" s="283"/>
      <c r="BO32" s="283"/>
      <c r="BP32" s="283"/>
      <c r="BQ32" s="283"/>
      <c r="BR32" s="283"/>
      <c r="BS32" s="28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4"/>
    </row>
    <row r="33" spans="1:85" s="5" customFormat="1" x14ac:dyDescent="0.3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53"/>
      <c r="BI33" s="283"/>
      <c r="BJ33" s="283"/>
      <c r="BK33" s="283"/>
      <c r="BL33" s="283"/>
      <c r="BM33" s="283"/>
      <c r="BN33" s="283"/>
      <c r="BO33" s="283"/>
      <c r="BP33" s="283"/>
      <c r="BQ33" s="283"/>
      <c r="BR33" s="283"/>
      <c r="BS33" s="28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4"/>
    </row>
    <row r="34" spans="1:85" s="5" customFormat="1" x14ac:dyDescent="0.3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53"/>
      <c r="BI34" s="283"/>
      <c r="BJ34" s="283"/>
      <c r="BK34" s="283"/>
      <c r="BL34" s="283"/>
      <c r="BM34" s="283"/>
      <c r="BN34" s="283"/>
      <c r="BO34" s="283"/>
      <c r="BP34" s="283"/>
      <c r="BQ34" s="283"/>
      <c r="BR34" s="283"/>
      <c r="BS34" s="28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4"/>
    </row>
    <row r="35" spans="1:85" s="5" customFormat="1" x14ac:dyDescent="0.3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53"/>
      <c r="BI35" s="283"/>
      <c r="BJ35" s="283"/>
      <c r="BK35" s="283"/>
      <c r="BL35" s="283"/>
      <c r="BM35" s="283"/>
      <c r="BN35" s="283"/>
      <c r="BO35" s="283"/>
      <c r="BP35" s="283"/>
      <c r="BQ35" s="283"/>
      <c r="BR35" s="283"/>
      <c r="BS35" s="28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4"/>
    </row>
    <row r="36" spans="1:85" s="5" customFormat="1" x14ac:dyDescent="0.3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53"/>
      <c r="BI36" s="283"/>
      <c r="BJ36" s="283"/>
      <c r="BK36" s="283"/>
      <c r="BL36" s="283"/>
      <c r="BM36" s="283"/>
      <c r="BN36" s="283"/>
      <c r="BO36" s="283"/>
      <c r="BP36" s="283"/>
      <c r="BQ36" s="283"/>
      <c r="BR36" s="283"/>
      <c r="BS36" s="28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G36" s="4"/>
    </row>
    <row r="37" spans="1:85" s="5" customFormat="1" x14ac:dyDescent="0.3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53"/>
      <c r="BI37" s="283"/>
      <c r="BJ37" s="283"/>
      <c r="BK37" s="283"/>
      <c r="BL37" s="283"/>
      <c r="BM37" s="283"/>
      <c r="BN37" s="283"/>
      <c r="BO37" s="283"/>
      <c r="BP37" s="283"/>
      <c r="BQ37" s="283"/>
      <c r="BR37" s="283"/>
      <c r="BS37" s="283"/>
      <c r="BT37" s="53"/>
      <c r="BU37" s="53"/>
      <c r="BV37" s="53"/>
      <c r="BW37" s="53"/>
      <c r="BX37" s="53"/>
      <c r="BY37" s="53"/>
      <c r="BZ37" s="53"/>
      <c r="CA37" s="53"/>
      <c r="CB37" s="53"/>
      <c r="CC37" s="53"/>
      <c r="CD37" s="53"/>
      <c r="CE37" s="53"/>
      <c r="CF37" s="53"/>
      <c r="CG37" s="4"/>
    </row>
    <row r="38" spans="1:85" s="5" customFormat="1" x14ac:dyDescent="0.3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53"/>
      <c r="BI38" s="283"/>
      <c r="BJ38" s="283"/>
      <c r="BK38" s="283"/>
      <c r="BL38" s="283"/>
      <c r="BM38" s="283"/>
      <c r="BN38" s="283"/>
      <c r="BO38" s="283"/>
      <c r="BP38" s="283"/>
      <c r="BQ38" s="283"/>
      <c r="BR38" s="283"/>
      <c r="BS38" s="28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G38" s="4"/>
    </row>
    <row r="39" spans="1:85" s="5" customFormat="1" x14ac:dyDescent="0.3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53"/>
      <c r="BI39" s="283"/>
      <c r="BJ39" s="283"/>
      <c r="BK39" s="283"/>
      <c r="BL39" s="283"/>
      <c r="BM39" s="283"/>
      <c r="BN39" s="283"/>
      <c r="BO39" s="283"/>
      <c r="BP39" s="283"/>
      <c r="BQ39" s="283"/>
      <c r="BR39" s="283"/>
      <c r="BS39" s="283"/>
      <c r="BT39" s="53"/>
      <c r="BU39" s="53"/>
      <c r="BV39" s="53"/>
      <c r="BW39" s="53"/>
      <c r="BX39" s="53"/>
      <c r="BY39" s="53"/>
      <c r="BZ39" s="53"/>
      <c r="CA39" s="53"/>
      <c r="CB39" s="53"/>
      <c r="CC39" s="53"/>
      <c r="CD39" s="53"/>
      <c r="CE39" s="53"/>
      <c r="CF39" s="53"/>
      <c r="CG39" s="4"/>
    </row>
    <row r="40" spans="1:85" s="5" customFormat="1" x14ac:dyDescent="0.3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2"/>
      <c r="BU40" s="53"/>
      <c r="BV40" s="53"/>
      <c r="BW40" s="53"/>
      <c r="BX40" s="53"/>
      <c r="BY40" s="53"/>
      <c r="BZ40" s="53"/>
      <c r="CA40" s="53"/>
      <c r="CB40" s="53"/>
      <c r="CC40" s="53"/>
      <c r="CD40" s="53"/>
      <c r="CE40" s="53"/>
      <c r="CF40" s="53"/>
      <c r="CG40" s="4"/>
    </row>
    <row r="41" spans="1:85" s="5" customFormat="1" x14ac:dyDescent="0.3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2"/>
      <c r="BU41" s="53"/>
      <c r="BV41" s="53"/>
      <c r="BW41" s="53"/>
      <c r="BX41" s="53"/>
      <c r="BY41" s="53"/>
      <c r="BZ41" s="53"/>
      <c r="CA41" s="53"/>
      <c r="CB41" s="53"/>
      <c r="CC41" s="53"/>
      <c r="CD41" s="53"/>
      <c r="CE41" s="53"/>
      <c r="CF41" s="53"/>
      <c r="CG41" s="4"/>
    </row>
    <row r="42" spans="1:85" s="5" customFormat="1" x14ac:dyDescent="0.3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2"/>
      <c r="BU42" s="53"/>
      <c r="BV42" s="53"/>
      <c r="BW42" s="53"/>
      <c r="BX42" s="53"/>
      <c r="BY42" s="53"/>
      <c r="BZ42" s="53"/>
      <c r="CA42" s="53"/>
      <c r="CB42" s="53"/>
      <c r="CC42" s="53"/>
      <c r="CD42" s="53"/>
      <c r="CE42" s="53"/>
      <c r="CF42" s="53"/>
      <c r="CG42" s="4"/>
    </row>
    <row r="43" spans="1:85" s="5" customFormat="1" x14ac:dyDescent="0.3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2"/>
      <c r="BU43" s="53"/>
      <c r="BV43" s="53"/>
      <c r="BW43" s="53"/>
      <c r="BX43" s="53"/>
      <c r="BY43" s="53"/>
      <c r="BZ43" s="53"/>
      <c r="CA43" s="53"/>
      <c r="CB43" s="53"/>
      <c r="CC43" s="53"/>
      <c r="CD43" s="53"/>
      <c r="CE43" s="53"/>
      <c r="CF43" s="53"/>
      <c r="CG43" s="4"/>
    </row>
    <row r="44" spans="1:85" s="5" customFormat="1" x14ac:dyDescent="0.3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2"/>
      <c r="BU44" s="53"/>
      <c r="BV44" s="53"/>
      <c r="BW44" s="53"/>
      <c r="BX44" s="53"/>
      <c r="BY44" s="53"/>
      <c r="BZ44" s="53"/>
      <c r="CA44" s="53"/>
      <c r="CB44" s="53"/>
      <c r="CC44" s="53"/>
      <c r="CD44" s="53"/>
      <c r="CE44" s="53"/>
      <c r="CF44" s="53"/>
      <c r="CG44" s="4"/>
    </row>
    <row r="45" spans="1:85" s="5" customFormat="1" x14ac:dyDescent="0.3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2"/>
      <c r="BU45" s="53"/>
      <c r="BV45" s="53"/>
      <c r="BW45" s="53"/>
      <c r="BX45" s="53"/>
      <c r="BY45" s="53"/>
      <c r="BZ45" s="53"/>
      <c r="CA45" s="53"/>
      <c r="CB45" s="53"/>
      <c r="CC45" s="53"/>
      <c r="CD45" s="53"/>
      <c r="CE45" s="53"/>
      <c r="CF45" s="53"/>
      <c r="CG45" s="4"/>
    </row>
    <row r="46" spans="1:85" s="5" customFormat="1" x14ac:dyDescent="0.3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2"/>
      <c r="BU46" s="53"/>
      <c r="BV46" s="53"/>
      <c r="BW46" s="53"/>
      <c r="BX46" s="53"/>
      <c r="BY46" s="53"/>
      <c r="BZ46" s="53"/>
      <c r="CA46" s="53"/>
      <c r="CB46" s="53"/>
      <c r="CC46" s="53"/>
      <c r="CD46" s="53"/>
      <c r="CE46" s="53"/>
      <c r="CF46" s="53"/>
      <c r="CG46" s="4"/>
    </row>
    <row r="47" spans="1:85" s="5" customFormat="1" x14ac:dyDescent="0.3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2"/>
      <c r="BU47" s="53"/>
      <c r="BV47" s="53"/>
      <c r="BW47" s="53"/>
      <c r="BX47" s="53"/>
      <c r="BY47" s="53"/>
      <c r="BZ47" s="53"/>
      <c r="CA47" s="53"/>
      <c r="CB47" s="53"/>
      <c r="CC47" s="53"/>
      <c r="CD47" s="53"/>
      <c r="CE47" s="53"/>
      <c r="CF47" s="53"/>
      <c r="CG47" s="4"/>
    </row>
    <row r="48" spans="1:85" s="5" customFormat="1" x14ac:dyDescent="0.3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2"/>
      <c r="BU48" s="53"/>
      <c r="BV48" s="53"/>
      <c r="BW48" s="53"/>
      <c r="BX48" s="53"/>
      <c r="BY48" s="53"/>
      <c r="BZ48" s="53"/>
      <c r="CA48" s="53"/>
      <c r="CB48" s="53"/>
      <c r="CC48" s="53"/>
      <c r="CD48" s="53"/>
      <c r="CE48" s="53"/>
      <c r="CF48" s="53"/>
      <c r="CG48" s="4"/>
    </row>
    <row r="49" spans="1:85" s="5" customFormat="1" x14ac:dyDescent="0.3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2"/>
      <c r="BU49" s="53"/>
      <c r="BV49" s="53"/>
      <c r="BW49" s="53"/>
      <c r="BX49" s="53"/>
      <c r="BY49" s="53"/>
      <c r="BZ49" s="53"/>
      <c r="CA49" s="53"/>
      <c r="CB49" s="53"/>
      <c r="CC49" s="53"/>
      <c r="CD49" s="53"/>
      <c r="CE49" s="53"/>
      <c r="CF49" s="53"/>
      <c r="CG49" s="4"/>
    </row>
    <row r="50" spans="1:85" s="5" customFormat="1" x14ac:dyDescent="0.3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2"/>
      <c r="BU50" s="53"/>
      <c r="BV50" s="53"/>
      <c r="BW50" s="53"/>
      <c r="BX50" s="53"/>
      <c r="BY50" s="53"/>
      <c r="BZ50" s="53"/>
      <c r="CA50" s="53"/>
      <c r="CB50" s="53"/>
      <c r="CC50" s="53"/>
      <c r="CD50" s="53"/>
      <c r="CE50" s="53"/>
      <c r="CF50" s="53"/>
      <c r="CG50" s="4"/>
    </row>
    <row r="51" spans="1:85" s="5" customFormat="1" x14ac:dyDescent="0.3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2"/>
      <c r="BU51" s="53"/>
      <c r="BV51" s="53"/>
      <c r="BW51" s="53"/>
      <c r="BX51" s="53"/>
      <c r="BY51" s="53"/>
      <c r="BZ51" s="53"/>
      <c r="CA51" s="53"/>
      <c r="CB51" s="53"/>
      <c r="CC51" s="53"/>
      <c r="CD51" s="53"/>
      <c r="CE51" s="53"/>
      <c r="CF51" s="53"/>
      <c r="CG51" s="4"/>
    </row>
    <row r="52" spans="1:85" s="5" customFormat="1" x14ac:dyDescent="0.3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2"/>
      <c r="BU52" s="53"/>
      <c r="BV52" s="53"/>
      <c r="BW52" s="53"/>
      <c r="BX52" s="53"/>
      <c r="BY52" s="53"/>
      <c r="BZ52" s="53"/>
      <c r="CA52" s="53"/>
      <c r="CB52" s="53"/>
      <c r="CC52" s="53"/>
      <c r="CD52" s="53"/>
      <c r="CE52" s="53"/>
      <c r="CF52" s="53"/>
      <c r="CG52" s="4"/>
    </row>
    <row r="53" spans="1:85" s="5" customFormat="1" x14ac:dyDescent="0.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2"/>
      <c r="BU53" s="53"/>
      <c r="BV53" s="53"/>
      <c r="BW53" s="53"/>
      <c r="BX53" s="53"/>
      <c r="BY53" s="53"/>
      <c r="BZ53" s="53"/>
      <c r="CA53" s="53"/>
      <c r="CB53" s="53"/>
      <c r="CC53" s="53"/>
      <c r="CD53" s="53"/>
      <c r="CE53" s="53"/>
      <c r="CF53" s="53"/>
      <c r="CG53" s="4"/>
    </row>
    <row r="54" spans="1:85" s="5" customFormat="1" x14ac:dyDescent="0.3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2"/>
      <c r="BU54" s="53"/>
      <c r="BV54" s="53"/>
      <c r="BW54" s="53"/>
      <c r="BX54" s="53"/>
      <c r="BY54" s="53"/>
      <c r="BZ54" s="53"/>
      <c r="CA54" s="53"/>
      <c r="CB54" s="53"/>
      <c r="CC54" s="53"/>
      <c r="CD54" s="53"/>
      <c r="CE54" s="53"/>
      <c r="CF54" s="53"/>
      <c r="CG54" s="4"/>
    </row>
    <row r="55" spans="1:85" s="5" customFormat="1" x14ac:dyDescent="0.3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2"/>
      <c r="BU55" s="53"/>
      <c r="BV55" s="53"/>
      <c r="BW55" s="53"/>
      <c r="BX55" s="53"/>
      <c r="BY55" s="53"/>
      <c r="BZ55" s="53"/>
      <c r="CA55" s="53"/>
      <c r="CB55" s="53"/>
      <c r="CC55" s="53"/>
      <c r="CD55" s="53"/>
      <c r="CE55" s="53"/>
      <c r="CF55" s="53"/>
      <c r="CG55" s="4"/>
    </row>
    <row r="56" spans="1:85" s="5" customFormat="1" x14ac:dyDescent="0.3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2"/>
      <c r="BU56" s="53"/>
      <c r="BV56" s="53"/>
      <c r="BW56" s="53"/>
      <c r="BX56" s="53"/>
      <c r="BY56" s="53"/>
      <c r="BZ56" s="53"/>
      <c r="CA56" s="53"/>
      <c r="CB56" s="53"/>
      <c r="CC56" s="53"/>
      <c r="CD56" s="53"/>
      <c r="CE56" s="53"/>
      <c r="CF56" s="53"/>
      <c r="CG56" s="4"/>
    </row>
    <row r="57" spans="1:85" s="5" customFormat="1" x14ac:dyDescent="0.3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2"/>
      <c r="BU57" s="53"/>
      <c r="BV57" s="53"/>
      <c r="BW57" s="53"/>
      <c r="BX57" s="53"/>
      <c r="BY57" s="53"/>
      <c r="BZ57" s="53"/>
      <c r="CA57" s="53"/>
      <c r="CB57" s="53"/>
      <c r="CC57" s="53"/>
      <c r="CD57" s="53"/>
      <c r="CE57" s="53"/>
      <c r="CF57" s="53"/>
      <c r="CG57" s="4"/>
    </row>
    <row r="58" spans="1:85" s="5" customFormat="1" x14ac:dyDescent="0.3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2"/>
      <c r="BU58" s="53"/>
      <c r="BV58" s="53"/>
      <c r="BW58" s="53"/>
      <c r="BX58" s="53"/>
      <c r="BY58" s="53"/>
      <c r="BZ58" s="53"/>
      <c r="CA58" s="53"/>
      <c r="CB58" s="53"/>
      <c r="CC58" s="53"/>
      <c r="CD58" s="53"/>
      <c r="CE58" s="53"/>
      <c r="CF58" s="53"/>
      <c r="CG58" s="4"/>
    </row>
    <row r="59" spans="1:85" s="5" customFormat="1" x14ac:dyDescent="0.3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2"/>
      <c r="BU59" s="53"/>
      <c r="BV59" s="53"/>
      <c r="BW59" s="53"/>
      <c r="BX59" s="53"/>
      <c r="BY59" s="53"/>
      <c r="BZ59" s="53"/>
      <c r="CA59" s="53"/>
      <c r="CB59" s="53"/>
      <c r="CC59" s="53"/>
      <c r="CD59" s="53"/>
      <c r="CE59" s="53"/>
      <c r="CF59" s="53"/>
      <c r="CG59" s="4"/>
    </row>
    <row r="60" spans="1:85" s="5" customFormat="1" x14ac:dyDescent="0.3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2"/>
      <c r="BU60" s="53"/>
      <c r="BV60" s="53"/>
      <c r="BW60" s="53"/>
      <c r="BX60" s="53"/>
      <c r="BY60" s="53"/>
      <c r="BZ60" s="53"/>
      <c r="CA60" s="53"/>
      <c r="CB60" s="53"/>
      <c r="CC60" s="53"/>
      <c r="CD60" s="53"/>
      <c r="CE60" s="53"/>
      <c r="CF60" s="53"/>
      <c r="CG60" s="4"/>
    </row>
    <row r="61" spans="1:85" s="5" customFormat="1" x14ac:dyDescent="0.3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2"/>
      <c r="BU61" s="53"/>
      <c r="BV61" s="53"/>
      <c r="BW61" s="53"/>
      <c r="BX61" s="53"/>
      <c r="BY61" s="53"/>
      <c r="BZ61" s="53"/>
      <c r="CA61" s="53"/>
      <c r="CB61" s="53"/>
      <c r="CC61" s="53"/>
      <c r="CD61" s="53"/>
      <c r="CE61" s="53"/>
      <c r="CF61" s="53"/>
      <c r="CG61" s="4"/>
    </row>
    <row r="62" spans="1:85" s="5" customFormat="1" x14ac:dyDescent="0.3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2"/>
      <c r="BU62" s="53"/>
      <c r="BV62" s="53"/>
      <c r="BW62" s="53"/>
      <c r="BX62" s="53"/>
      <c r="BY62" s="53"/>
      <c r="BZ62" s="53"/>
      <c r="CA62" s="53"/>
      <c r="CB62" s="53"/>
      <c r="CC62" s="53"/>
      <c r="CD62" s="53"/>
      <c r="CE62" s="53"/>
      <c r="CF62" s="53"/>
      <c r="CG62" s="4"/>
    </row>
    <row r="63" spans="1:85" s="5" customFormat="1" x14ac:dyDescent="0.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2"/>
      <c r="BU63" s="53"/>
      <c r="BV63" s="53"/>
      <c r="BW63" s="53"/>
      <c r="BX63" s="53"/>
      <c r="BY63" s="53"/>
      <c r="BZ63" s="53"/>
      <c r="CA63" s="53"/>
      <c r="CB63" s="53"/>
      <c r="CC63" s="53"/>
      <c r="CD63" s="53"/>
      <c r="CE63" s="53"/>
      <c r="CF63" s="53"/>
      <c r="CG63" s="4"/>
    </row>
    <row r="64" spans="1:85" s="5" customFormat="1" x14ac:dyDescent="0.3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2"/>
      <c r="BU64" s="53"/>
      <c r="BV64" s="53"/>
      <c r="BW64" s="53"/>
      <c r="BX64" s="53"/>
      <c r="BY64" s="53"/>
      <c r="BZ64" s="53"/>
      <c r="CA64" s="53"/>
      <c r="CB64" s="53"/>
      <c r="CC64" s="53"/>
      <c r="CD64" s="53"/>
      <c r="CE64" s="53"/>
      <c r="CF64" s="53"/>
      <c r="CG64" s="4"/>
    </row>
    <row r="65" spans="1:85" s="5" customFormat="1" x14ac:dyDescent="0.3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2"/>
      <c r="BU65" s="53"/>
      <c r="BV65" s="53"/>
      <c r="BW65" s="53"/>
      <c r="BX65" s="53"/>
      <c r="BY65" s="53"/>
      <c r="BZ65" s="53"/>
      <c r="CA65" s="53"/>
      <c r="CB65" s="53"/>
      <c r="CC65" s="53"/>
      <c r="CD65" s="53"/>
      <c r="CE65" s="53"/>
      <c r="CF65" s="53"/>
      <c r="CG65" s="4"/>
    </row>
    <row r="66" spans="1:85" s="5" customFormat="1" x14ac:dyDescent="0.3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2"/>
      <c r="BU66" s="53"/>
      <c r="BV66" s="53"/>
      <c r="BW66" s="53"/>
      <c r="BX66" s="53"/>
      <c r="BY66" s="53"/>
      <c r="BZ66" s="53"/>
      <c r="CA66" s="53"/>
      <c r="CB66" s="53"/>
      <c r="CC66" s="53"/>
      <c r="CD66" s="53"/>
      <c r="CE66" s="53"/>
      <c r="CF66" s="53"/>
      <c r="CG66" s="4"/>
    </row>
    <row r="67" spans="1:85" s="5" customFormat="1" x14ac:dyDescent="0.3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2"/>
      <c r="BU67" s="53"/>
      <c r="BV67" s="53"/>
      <c r="BW67" s="53"/>
      <c r="BX67" s="53"/>
      <c r="BY67" s="53"/>
      <c r="BZ67" s="53"/>
      <c r="CA67" s="53"/>
      <c r="CB67" s="53"/>
      <c r="CC67" s="53"/>
      <c r="CD67" s="53"/>
      <c r="CE67" s="53"/>
      <c r="CF67" s="53"/>
      <c r="CG67" s="4"/>
    </row>
    <row r="68" spans="1:85" s="5" customFormat="1" x14ac:dyDescent="0.3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2"/>
      <c r="BU68" s="53"/>
      <c r="BV68" s="53"/>
      <c r="BW68" s="53"/>
      <c r="BX68" s="53"/>
      <c r="BY68" s="53"/>
      <c r="BZ68" s="53"/>
      <c r="CA68" s="53"/>
      <c r="CB68" s="53"/>
      <c r="CC68" s="53"/>
      <c r="CD68" s="53"/>
      <c r="CE68" s="53"/>
      <c r="CF68" s="53"/>
      <c r="CG68" s="4"/>
    </row>
    <row r="69" spans="1:85" s="5" customFormat="1" x14ac:dyDescent="0.3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2"/>
      <c r="BU69" s="53"/>
      <c r="BV69" s="53"/>
      <c r="BW69" s="53"/>
      <c r="BX69" s="53"/>
      <c r="BY69" s="53"/>
      <c r="BZ69" s="53"/>
      <c r="CA69" s="53"/>
      <c r="CB69" s="53"/>
      <c r="CC69" s="53"/>
      <c r="CD69" s="53"/>
      <c r="CE69" s="53"/>
      <c r="CF69" s="53"/>
      <c r="CG69" s="4"/>
    </row>
    <row r="70" spans="1:85" s="5" customFormat="1" x14ac:dyDescent="0.3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2"/>
      <c r="BU70" s="53"/>
      <c r="BV70" s="53"/>
      <c r="BW70" s="53"/>
      <c r="BX70" s="53"/>
      <c r="BY70" s="53"/>
      <c r="BZ70" s="53"/>
      <c r="CA70" s="53"/>
      <c r="CB70" s="53"/>
      <c r="CC70" s="53"/>
      <c r="CD70" s="53"/>
      <c r="CE70" s="53"/>
      <c r="CF70" s="53"/>
      <c r="CG70" s="4"/>
    </row>
    <row r="71" spans="1:85" s="5" customFormat="1" x14ac:dyDescent="0.3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2"/>
      <c r="BU71" s="53"/>
      <c r="BV71" s="53"/>
      <c r="BW71" s="53"/>
      <c r="BX71" s="53"/>
      <c r="BY71" s="53"/>
      <c r="BZ71" s="53"/>
      <c r="CA71" s="53"/>
      <c r="CB71" s="53"/>
      <c r="CC71" s="53"/>
      <c r="CD71" s="53"/>
      <c r="CE71" s="53"/>
      <c r="CF71" s="53"/>
      <c r="CG71" s="4"/>
    </row>
    <row r="72" spans="1:85" s="5" customFormat="1" x14ac:dyDescent="0.3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2"/>
      <c r="BU72" s="53"/>
      <c r="BV72" s="53"/>
      <c r="BW72" s="53"/>
      <c r="BX72" s="53"/>
      <c r="BY72" s="53"/>
      <c r="BZ72" s="53"/>
      <c r="CA72" s="53"/>
      <c r="CB72" s="53"/>
      <c r="CC72" s="53"/>
      <c r="CD72" s="53"/>
      <c r="CE72" s="53"/>
      <c r="CF72" s="53"/>
      <c r="CG72" s="4"/>
    </row>
    <row r="73" spans="1:85" s="5" customFormat="1" x14ac:dyDescent="0.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2"/>
      <c r="BU73" s="53"/>
      <c r="BV73" s="53"/>
      <c r="BW73" s="53"/>
      <c r="BX73" s="53"/>
      <c r="BY73" s="53"/>
      <c r="BZ73" s="53"/>
      <c r="CA73" s="53"/>
      <c r="CB73" s="53"/>
      <c r="CC73" s="53"/>
      <c r="CD73" s="53"/>
      <c r="CE73" s="53"/>
      <c r="CF73" s="53"/>
      <c r="CG73" s="4"/>
    </row>
    <row r="74" spans="1:85" s="5" customFormat="1" x14ac:dyDescent="0.3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2"/>
      <c r="BU74" s="53"/>
      <c r="BV74" s="53"/>
      <c r="BW74" s="53"/>
      <c r="BX74" s="53"/>
      <c r="BY74" s="53"/>
      <c r="BZ74" s="53"/>
      <c r="CA74" s="53"/>
      <c r="CB74" s="53"/>
      <c r="CC74" s="53"/>
      <c r="CD74" s="53"/>
      <c r="CE74" s="53"/>
      <c r="CF74" s="53"/>
      <c r="CG74" s="4"/>
    </row>
    <row r="75" spans="1:85" s="5" customFormat="1" x14ac:dyDescent="0.3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2"/>
      <c r="BU75" s="53"/>
      <c r="BV75" s="53"/>
      <c r="BW75" s="53"/>
      <c r="BX75" s="53"/>
      <c r="BY75" s="53"/>
      <c r="BZ75" s="53"/>
      <c r="CA75" s="53"/>
      <c r="CB75" s="53"/>
      <c r="CC75" s="53"/>
      <c r="CD75" s="53"/>
      <c r="CE75" s="53"/>
      <c r="CF75" s="53"/>
      <c r="CG75" s="4"/>
    </row>
    <row r="76" spans="1:85" s="5" customFormat="1" x14ac:dyDescent="0.3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2"/>
      <c r="BU76" s="53"/>
      <c r="BV76" s="53"/>
      <c r="BW76" s="53"/>
      <c r="BX76" s="53"/>
      <c r="BY76" s="53"/>
      <c r="BZ76" s="53"/>
      <c r="CA76" s="53"/>
      <c r="CB76" s="53"/>
      <c r="CC76" s="53"/>
      <c r="CD76" s="53"/>
      <c r="CE76" s="53"/>
      <c r="CF76" s="53"/>
      <c r="CG76" s="4"/>
    </row>
    <row r="77" spans="1:85" s="5" customFormat="1" x14ac:dyDescent="0.3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2"/>
      <c r="BU77" s="53"/>
      <c r="BV77" s="53"/>
      <c r="BW77" s="53"/>
      <c r="BX77" s="53"/>
      <c r="BY77" s="53"/>
      <c r="BZ77" s="53"/>
      <c r="CA77" s="53"/>
      <c r="CB77" s="53"/>
      <c r="CC77" s="53"/>
      <c r="CD77" s="53"/>
      <c r="CE77" s="53"/>
      <c r="CF77" s="53"/>
      <c r="CG77" s="4"/>
    </row>
    <row r="78" spans="1:85" s="5" customFormat="1" x14ac:dyDescent="0.3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2"/>
      <c r="BU78" s="53"/>
      <c r="BV78" s="53"/>
      <c r="BW78" s="53"/>
      <c r="BX78" s="53"/>
      <c r="BY78" s="53"/>
      <c r="BZ78" s="53"/>
      <c r="CA78" s="53"/>
      <c r="CB78" s="53"/>
      <c r="CC78" s="53"/>
      <c r="CD78" s="53"/>
      <c r="CE78" s="53"/>
      <c r="CF78" s="53"/>
      <c r="CG78" s="4"/>
    </row>
    <row r="79" spans="1:85" s="5" customFormat="1" x14ac:dyDescent="0.3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2"/>
      <c r="BU79" s="53"/>
      <c r="BV79" s="53"/>
      <c r="BW79" s="53"/>
      <c r="BX79" s="53"/>
      <c r="BY79" s="53"/>
      <c r="BZ79" s="53"/>
      <c r="CA79" s="53"/>
      <c r="CB79" s="53"/>
      <c r="CC79" s="53"/>
      <c r="CD79" s="53"/>
      <c r="CE79" s="53"/>
      <c r="CF79" s="53"/>
      <c r="CG79" s="4"/>
    </row>
    <row r="80" spans="1:85" s="5" customFormat="1" x14ac:dyDescent="0.3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2"/>
      <c r="BU80" s="53"/>
      <c r="BV80" s="53"/>
      <c r="BW80" s="53"/>
      <c r="BX80" s="53"/>
      <c r="BY80" s="53"/>
      <c r="BZ80" s="53"/>
      <c r="CA80" s="53"/>
      <c r="CB80" s="53"/>
      <c r="CC80" s="53"/>
      <c r="CD80" s="53"/>
      <c r="CE80" s="53"/>
      <c r="CF80" s="53"/>
      <c r="CG80" s="4"/>
    </row>
    <row r="81" spans="1:85" s="5" customFormat="1" x14ac:dyDescent="0.3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2"/>
      <c r="BU81" s="53"/>
      <c r="BV81" s="53"/>
      <c r="BW81" s="53"/>
      <c r="BX81" s="53"/>
      <c r="BY81" s="53"/>
      <c r="BZ81" s="53"/>
      <c r="CA81" s="53"/>
      <c r="CB81" s="53"/>
      <c r="CC81" s="53"/>
      <c r="CD81" s="53"/>
      <c r="CE81" s="53"/>
      <c r="CF81" s="53"/>
      <c r="CG81" s="4"/>
    </row>
    <row r="82" spans="1:85" s="5" customFormat="1" x14ac:dyDescent="0.3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2"/>
      <c r="BU82" s="53"/>
      <c r="BV82" s="53"/>
      <c r="BW82" s="53"/>
      <c r="BX82" s="53"/>
      <c r="BY82" s="53"/>
      <c r="BZ82" s="53"/>
      <c r="CA82" s="53"/>
      <c r="CB82" s="53"/>
      <c r="CC82" s="53"/>
      <c r="CD82" s="53"/>
      <c r="CE82" s="53"/>
      <c r="CF82" s="53"/>
      <c r="CG82" s="4"/>
    </row>
    <row r="83" spans="1:85" s="5" customFormat="1" x14ac:dyDescent="0.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2"/>
      <c r="BU83" s="53"/>
      <c r="BV83" s="53"/>
      <c r="BW83" s="53"/>
      <c r="BX83" s="53"/>
      <c r="BY83" s="53"/>
      <c r="BZ83" s="53"/>
      <c r="CA83" s="53"/>
      <c r="CB83" s="53"/>
      <c r="CC83" s="53"/>
      <c r="CD83" s="53"/>
      <c r="CE83" s="53"/>
      <c r="CF83" s="53"/>
      <c r="CG83" s="4"/>
    </row>
    <row r="84" spans="1:85" s="5" customFormat="1" x14ac:dyDescent="0.3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2"/>
      <c r="BU84" s="53"/>
      <c r="BV84" s="53"/>
      <c r="BW84" s="53"/>
      <c r="BX84" s="53"/>
      <c r="BY84" s="53"/>
      <c r="BZ84" s="53"/>
      <c r="CA84" s="53"/>
      <c r="CB84" s="53"/>
      <c r="CC84" s="53"/>
      <c r="CD84" s="53"/>
      <c r="CE84" s="53"/>
      <c r="CF84" s="53"/>
      <c r="CG84" s="4"/>
    </row>
    <row r="85" spans="1:85" s="5" customFormat="1" x14ac:dyDescent="0.3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2"/>
      <c r="BU85" s="53"/>
      <c r="BV85" s="53"/>
      <c r="BW85" s="53"/>
      <c r="BX85" s="53"/>
      <c r="BY85" s="53"/>
      <c r="BZ85" s="53"/>
      <c r="CA85" s="53"/>
      <c r="CB85" s="53"/>
      <c r="CC85" s="53"/>
      <c r="CD85" s="53"/>
      <c r="CE85" s="53"/>
      <c r="CF85" s="53"/>
      <c r="CG85" s="4"/>
    </row>
    <row r="86" spans="1:85" s="5" customFormat="1" x14ac:dyDescent="0.3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2"/>
      <c r="BU86" s="53"/>
      <c r="BV86" s="53"/>
      <c r="BW86" s="53"/>
      <c r="BX86" s="53"/>
      <c r="BY86" s="53"/>
      <c r="BZ86" s="53"/>
      <c r="CA86" s="53"/>
      <c r="CB86" s="53"/>
      <c r="CC86" s="53"/>
      <c r="CD86" s="53"/>
      <c r="CE86" s="53"/>
      <c r="CF86" s="53"/>
      <c r="CG86" s="4"/>
    </row>
    <row r="87" spans="1:85" s="5" customFormat="1" x14ac:dyDescent="0.3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2"/>
      <c r="BU87" s="53"/>
      <c r="BV87" s="53"/>
      <c r="BW87" s="53"/>
      <c r="BX87" s="53"/>
      <c r="BY87" s="53"/>
      <c r="BZ87" s="53"/>
      <c r="CA87" s="53"/>
      <c r="CB87" s="53"/>
      <c r="CC87" s="53"/>
      <c r="CD87" s="53"/>
      <c r="CE87" s="53"/>
      <c r="CF87" s="53"/>
      <c r="CG87" s="4"/>
    </row>
    <row r="88" spans="1:85" s="5" customFormat="1" x14ac:dyDescent="0.3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2"/>
      <c r="BU88" s="53"/>
      <c r="BV88" s="53"/>
      <c r="BW88" s="53"/>
      <c r="BX88" s="53"/>
      <c r="BY88" s="53"/>
      <c r="BZ88" s="53"/>
      <c r="CA88" s="53"/>
      <c r="CB88" s="53"/>
      <c r="CC88" s="53"/>
      <c r="CD88" s="53"/>
      <c r="CE88" s="53"/>
      <c r="CF88" s="53"/>
      <c r="CG88" s="4"/>
    </row>
    <row r="89" spans="1:85" s="5" customFormat="1" x14ac:dyDescent="0.3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2"/>
      <c r="BU89" s="53"/>
      <c r="BV89" s="53"/>
      <c r="BW89" s="53"/>
      <c r="BX89" s="53"/>
      <c r="BY89" s="53"/>
      <c r="BZ89" s="53"/>
      <c r="CA89" s="53"/>
      <c r="CB89" s="53"/>
      <c r="CC89" s="53"/>
      <c r="CD89" s="53"/>
      <c r="CE89" s="53"/>
      <c r="CF89" s="53"/>
      <c r="CG89" s="4"/>
    </row>
    <row r="90" spans="1:85" s="5" customFormat="1" x14ac:dyDescent="0.3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2"/>
      <c r="BU90" s="53"/>
      <c r="BV90" s="53"/>
      <c r="BW90" s="53"/>
      <c r="BX90" s="53"/>
      <c r="BY90" s="53"/>
      <c r="BZ90" s="53"/>
      <c r="CA90" s="53"/>
      <c r="CB90" s="53"/>
      <c r="CC90" s="53"/>
      <c r="CD90" s="53"/>
      <c r="CE90" s="53"/>
      <c r="CF90" s="53"/>
      <c r="CG90" s="4"/>
    </row>
    <row r="91" spans="1:85" s="5" customFormat="1" x14ac:dyDescent="0.3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2"/>
      <c r="BU91" s="53"/>
      <c r="BV91" s="53"/>
      <c r="BW91" s="53"/>
      <c r="BX91" s="53"/>
      <c r="BY91" s="53"/>
      <c r="BZ91" s="53"/>
      <c r="CA91" s="53"/>
      <c r="CB91" s="53"/>
      <c r="CC91" s="53"/>
      <c r="CD91" s="53"/>
      <c r="CE91" s="53"/>
      <c r="CF91" s="53"/>
      <c r="CG91" s="4"/>
    </row>
    <row r="92" spans="1:85" s="5" customFormat="1" x14ac:dyDescent="0.3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2"/>
      <c r="BU92" s="53"/>
      <c r="BV92" s="53"/>
      <c r="BW92" s="53"/>
      <c r="BX92" s="53"/>
      <c r="BY92" s="53"/>
      <c r="BZ92" s="53"/>
      <c r="CA92" s="53"/>
      <c r="CB92" s="53"/>
      <c r="CC92" s="53"/>
      <c r="CD92" s="53"/>
      <c r="CE92" s="53"/>
      <c r="CF92" s="53"/>
      <c r="CG92" s="4"/>
    </row>
    <row r="93" spans="1:85" s="5" customFormat="1" x14ac:dyDescent="0.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2"/>
      <c r="BU93" s="53"/>
      <c r="BV93" s="53"/>
      <c r="BW93" s="53"/>
      <c r="BX93" s="53"/>
      <c r="BY93" s="53"/>
      <c r="BZ93" s="53"/>
      <c r="CA93" s="53"/>
      <c r="CB93" s="53"/>
      <c r="CC93" s="53"/>
      <c r="CD93" s="53"/>
      <c r="CE93" s="53"/>
      <c r="CF93" s="53"/>
      <c r="CG93" s="4"/>
    </row>
    <row r="94" spans="1:85" s="5" customFormat="1" x14ac:dyDescent="0.3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2"/>
      <c r="BU94" s="53"/>
      <c r="BV94" s="53"/>
      <c r="BW94" s="53"/>
      <c r="BX94" s="53"/>
      <c r="BY94" s="53"/>
      <c r="BZ94" s="53"/>
      <c r="CA94" s="53"/>
      <c r="CB94" s="53"/>
      <c r="CC94" s="53"/>
      <c r="CD94" s="53"/>
      <c r="CE94" s="53"/>
      <c r="CF94" s="53"/>
      <c r="CG94" s="4"/>
    </row>
    <row r="95" spans="1:85" s="5" customFormat="1" x14ac:dyDescent="0.3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2"/>
      <c r="BU95" s="53"/>
      <c r="BV95" s="53"/>
      <c r="BW95" s="53"/>
      <c r="BX95" s="53"/>
      <c r="BY95" s="53"/>
      <c r="BZ95" s="53"/>
      <c r="CA95" s="53"/>
      <c r="CB95" s="53"/>
      <c r="CC95" s="53"/>
      <c r="CD95" s="53"/>
      <c r="CE95" s="53"/>
      <c r="CF95" s="53"/>
      <c r="CG95" s="4"/>
    </row>
    <row r="96" spans="1:85" s="5" customFormat="1" x14ac:dyDescent="0.3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2"/>
      <c r="BU96" s="53"/>
      <c r="BV96" s="53"/>
      <c r="BW96" s="53"/>
      <c r="BX96" s="53"/>
      <c r="BY96" s="53"/>
      <c r="BZ96" s="53"/>
      <c r="CA96" s="53"/>
      <c r="CB96" s="53"/>
      <c r="CC96" s="53"/>
      <c r="CD96" s="53"/>
      <c r="CE96" s="53"/>
      <c r="CF96" s="53"/>
      <c r="CG96" s="4"/>
    </row>
    <row r="97" spans="1:85" s="5" customFormat="1" x14ac:dyDescent="0.3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2"/>
      <c r="BU97" s="53"/>
      <c r="BV97" s="53"/>
      <c r="BW97" s="53"/>
      <c r="BX97" s="53"/>
      <c r="BY97" s="53"/>
      <c r="BZ97" s="53"/>
      <c r="CA97" s="53"/>
      <c r="CB97" s="53"/>
      <c r="CC97" s="53"/>
      <c r="CD97" s="53"/>
      <c r="CE97" s="53"/>
      <c r="CF97" s="53"/>
      <c r="CG97" s="4"/>
    </row>
    <row r="98" spans="1:85" s="5" customFormat="1" x14ac:dyDescent="0.3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2"/>
      <c r="BU98" s="53"/>
      <c r="BV98" s="53"/>
      <c r="BW98" s="53"/>
      <c r="BX98" s="53"/>
      <c r="BY98" s="53"/>
      <c r="BZ98" s="53"/>
      <c r="CA98" s="53"/>
      <c r="CB98" s="53"/>
      <c r="CC98" s="53"/>
      <c r="CD98" s="53"/>
      <c r="CE98" s="53"/>
      <c r="CF98" s="53"/>
      <c r="CG98" s="4"/>
    </row>
    <row r="99" spans="1:85" s="5" customFormat="1" x14ac:dyDescent="0.3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2"/>
      <c r="BU99" s="53"/>
      <c r="BV99" s="53"/>
      <c r="BW99" s="53"/>
      <c r="BX99" s="53"/>
      <c r="BY99" s="53"/>
      <c r="BZ99" s="53"/>
      <c r="CA99" s="53"/>
      <c r="CB99" s="53"/>
      <c r="CC99" s="53"/>
      <c r="CD99" s="53"/>
      <c r="CE99" s="53"/>
      <c r="CF99" s="53"/>
      <c r="CG99" s="4"/>
    </row>
    <row r="100" spans="1:85" s="5" customFormat="1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2"/>
      <c r="BU100" s="53"/>
      <c r="BV100" s="53"/>
      <c r="BW100" s="53"/>
      <c r="BX100" s="53"/>
      <c r="BY100" s="53"/>
      <c r="BZ100" s="53"/>
      <c r="CA100" s="53"/>
      <c r="CB100" s="53"/>
      <c r="CC100" s="53"/>
      <c r="CD100" s="53"/>
      <c r="CE100" s="53"/>
      <c r="CF100" s="53"/>
      <c r="CG100" s="4"/>
    </row>
    <row r="101" spans="1:85" s="5" customFormat="1" x14ac:dyDescent="0.3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2"/>
      <c r="BU101" s="53"/>
      <c r="BV101" s="53"/>
      <c r="BW101" s="53"/>
      <c r="BX101" s="53"/>
      <c r="BY101" s="53"/>
      <c r="BZ101" s="53"/>
      <c r="CA101" s="53"/>
      <c r="CB101" s="53"/>
      <c r="CC101" s="53"/>
      <c r="CD101" s="53"/>
      <c r="CE101" s="53"/>
      <c r="CF101" s="53"/>
      <c r="CG101" s="4"/>
    </row>
    <row r="102" spans="1:85" s="5" customFormat="1" x14ac:dyDescent="0.3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2"/>
      <c r="BU102" s="53"/>
      <c r="BV102" s="53"/>
      <c r="BW102" s="53"/>
      <c r="BX102" s="53"/>
      <c r="BY102" s="53"/>
      <c r="BZ102" s="53"/>
      <c r="CA102" s="53"/>
      <c r="CB102" s="53"/>
      <c r="CC102" s="53"/>
      <c r="CD102" s="53"/>
      <c r="CE102" s="53"/>
      <c r="CF102" s="53"/>
      <c r="CG102" s="4"/>
    </row>
    <row r="103" spans="1:85" s="5" customFormat="1" x14ac:dyDescent="0.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2"/>
      <c r="BU103" s="53"/>
      <c r="BV103" s="53"/>
      <c r="BW103" s="53"/>
      <c r="BX103" s="53"/>
      <c r="BY103" s="53"/>
      <c r="BZ103" s="53"/>
      <c r="CA103" s="53"/>
      <c r="CB103" s="53"/>
      <c r="CC103" s="53"/>
      <c r="CD103" s="53"/>
      <c r="CE103" s="53"/>
      <c r="CF103" s="53"/>
      <c r="CG103" s="4"/>
    </row>
    <row r="104" spans="1:85" s="5" customFormat="1" x14ac:dyDescent="0.3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2"/>
      <c r="BU104" s="53"/>
      <c r="BV104" s="53"/>
      <c r="BW104" s="53"/>
      <c r="BX104" s="53"/>
      <c r="BY104" s="53"/>
      <c r="BZ104" s="53"/>
      <c r="CA104" s="53"/>
      <c r="CB104" s="53"/>
      <c r="CC104" s="53"/>
      <c r="CD104" s="53"/>
      <c r="CE104" s="53"/>
      <c r="CF104" s="53"/>
      <c r="CG104" s="4"/>
    </row>
    <row r="105" spans="1:85" s="5" customFormat="1" x14ac:dyDescent="0.3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2"/>
      <c r="BU105" s="53"/>
      <c r="BV105" s="53"/>
      <c r="BW105" s="53"/>
      <c r="BX105" s="53"/>
      <c r="BY105" s="53"/>
      <c r="BZ105" s="53"/>
      <c r="CA105" s="53"/>
      <c r="CB105" s="53"/>
      <c r="CC105" s="53"/>
      <c r="CD105" s="53"/>
      <c r="CE105" s="53"/>
      <c r="CF105" s="53"/>
      <c r="CG105" s="4"/>
    </row>
    <row r="106" spans="1:85" s="5" customFormat="1" x14ac:dyDescent="0.3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2"/>
      <c r="BU106" s="53"/>
      <c r="BV106" s="53"/>
      <c r="BW106" s="53"/>
      <c r="BX106" s="53"/>
      <c r="BY106" s="53"/>
      <c r="BZ106" s="53"/>
      <c r="CA106" s="53"/>
      <c r="CB106" s="53"/>
      <c r="CC106" s="53"/>
      <c r="CD106" s="53"/>
      <c r="CE106" s="53"/>
      <c r="CF106" s="53"/>
      <c r="CG106" s="4"/>
    </row>
    <row r="107" spans="1:85" s="5" customFormat="1" x14ac:dyDescent="0.3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2"/>
      <c r="BU107" s="53"/>
      <c r="BV107" s="53"/>
      <c r="BW107" s="53"/>
      <c r="BX107" s="53"/>
      <c r="BY107" s="53"/>
      <c r="BZ107" s="53"/>
      <c r="CA107" s="53"/>
      <c r="CB107" s="53"/>
      <c r="CC107" s="53"/>
      <c r="CD107" s="53"/>
      <c r="CE107" s="53"/>
      <c r="CF107" s="53"/>
      <c r="CG107" s="4"/>
    </row>
    <row r="108" spans="1:85" s="5" customFormat="1" x14ac:dyDescent="0.3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2"/>
      <c r="BU108" s="53"/>
      <c r="BV108" s="53"/>
      <c r="BW108" s="53"/>
      <c r="BX108" s="53"/>
      <c r="BY108" s="53"/>
      <c r="BZ108" s="53"/>
      <c r="CA108" s="53"/>
      <c r="CB108" s="53"/>
      <c r="CC108" s="53"/>
      <c r="CD108" s="53"/>
      <c r="CE108" s="53"/>
      <c r="CF108" s="53"/>
      <c r="CG108" s="4"/>
    </row>
    <row r="109" spans="1:85" s="5" customFormat="1" x14ac:dyDescent="0.3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2"/>
      <c r="BU109" s="53"/>
      <c r="BV109" s="53"/>
      <c r="BW109" s="53"/>
      <c r="BX109" s="53"/>
      <c r="BY109" s="53"/>
      <c r="BZ109" s="53"/>
      <c r="CA109" s="53"/>
      <c r="CB109" s="53"/>
      <c r="CC109" s="53"/>
      <c r="CD109" s="53"/>
      <c r="CE109" s="53"/>
      <c r="CF109" s="53"/>
      <c r="CG109" s="4"/>
    </row>
    <row r="110" spans="1:85" s="5" customFormat="1" x14ac:dyDescent="0.3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2"/>
      <c r="BU110" s="53"/>
      <c r="BV110" s="53"/>
      <c r="BW110" s="53"/>
      <c r="BX110" s="53"/>
      <c r="BY110" s="53"/>
      <c r="BZ110" s="53"/>
      <c r="CA110" s="53"/>
      <c r="CB110" s="53"/>
      <c r="CC110" s="53"/>
      <c r="CD110" s="53"/>
      <c r="CE110" s="53"/>
      <c r="CF110" s="53"/>
      <c r="CG110" s="4"/>
    </row>
    <row r="111" spans="1:85" s="5" customFormat="1" x14ac:dyDescent="0.3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2"/>
      <c r="BU111" s="53"/>
      <c r="BV111" s="53"/>
      <c r="BW111" s="53"/>
      <c r="BX111" s="53"/>
      <c r="BY111" s="53"/>
      <c r="BZ111" s="53"/>
      <c r="CA111" s="53"/>
      <c r="CB111" s="53"/>
      <c r="CC111" s="53"/>
      <c r="CD111" s="53"/>
      <c r="CE111" s="53"/>
      <c r="CF111" s="53"/>
      <c r="CG111" s="4"/>
    </row>
    <row r="112" spans="1:85" s="5" customFormat="1" x14ac:dyDescent="0.3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2"/>
      <c r="BU112" s="53"/>
      <c r="BV112" s="53"/>
      <c r="BW112" s="53"/>
      <c r="BX112" s="53"/>
      <c r="BY112" s="53"/>
      <c r="BZ112" s="53"/>
      <c r="CA112" s="53"/>
      <c r="CB112" s="53"/>
      <c r="CC112" s="53"/>
      <c r="CD112" s="53"/>
      <c r="CE112" s="53"/>
      <c r="CF112" s="53"/>
      <c r="CG112" s="4"/>
    </row>
    <row r="113" spans="1:85" s="5" customFormat="1" x14ac:dyDescent="0.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2"/>
      <c r="BU113" s="53"/>
      <c r="BV113" s="53"/>
      <c r="BW113" s="53"/>
      <c r="BX113" s="53"/>
      <c r="BY113" s="53"/>
      <c r="BZ113" s="53"/>
      <c r="CA113" s="53"/>
      <c r="CB113" s="53"/>
      <c r="CC113" s="53"/>
      <c r="CD113" s="53"/>
      <c r="CE113" s="53"/>
      <c r="CF113" s="53"/>
      <c r="CG113" s="4"/>
    </row>
    <row r="114" spans="1:85" s="5" customFormat="1" x14ac:dyDescent="0.3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2"/>
      <c r="BU114" s="53"/>
      <c r="BV114" s="53"/>
      <c r="BW114" s="53"/>
      <c r="BX114" s="53"/>
      <c r="BY114" s="53"/>
      <c r="BZ114" s="53"/>
      <c r="CA114" s="53"/>
      <c r="CB114" s="53"/>
      <c r="CC114" s="53"/>
      <c r="CD114" s="53"/>
      <c r="CE114" s="53"/>
      <c r="CF114" s="53"/>
      <c r="CG114" s="4"/>
    </row>
    <row r="115" spans="1:85" s="5" customFormat="1" x14ac:dyDescent="0.3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2"/>
      <c r="BU115" s="53"/>
      <c r="BV115" s="53"/>
      <c r="BW115" s="53"/>
      <c r="BX115" s="53"/>
      <c r="BY115" s="53"/>
      <c r="BZ115" s="53"/>
      <c r="CA115" s="53"/>
      <c r="CB115" s="53"/>
      <c r="CC115" s="53"/>
      <c r="CD115" s="53"/>
      <c r="CE115" s="53"/>
      <c r="CF115" s="53"/>
      <c r="CG115" s="4"/>
    </row>
    <row r="116" spans="1:85" s="5" customFormat="1" x14ac:dyDescent="0.3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2"/>
      <c r="BU116" s="53"/>
      <c r="BV116" s="53"/>
      <c r="BW116" s="53"/>
      <c r="BX116" s="53"/>
      <c r="BY116" s="53"/>
      <c r="BZ116" s="53"/>
      <c r="CA116" s="53"/>
      <c r="CB116" s="53"/>
      <c r="CC116" s="53"/>
      <c r="CD116" s="53"/>
      <c r="CE116" s="53"/>
      <c r="CF116" s="53"/>
      <c r="CG116" s="4"/>
    </row>
    <row r="117" spans="1:85" s="5" customFormat="1" x14ac:dyDescent="0.3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2"/>
      <c r="BU117" s="53"/>
      <c r="BV117" s="53"/>
      <c r="BW117" s="53"/>
      <c r="BX117" s="53"/>
      <c r="BY117" s="53"/>
      <c r="BZ117" s="53"/>
      <c r="CA117" s="53"/>
      <c r="CB117" s="53"/>
      <c r="CC117" s="53"/>
      <c r="CD117" s="53"/>
      <c r="CE117" s="53"/>
      <c r="CF117" s="53"/>
      <c r="CG117" s="4"/>
    </row>
    <row r="118" spans="1:85" s="5" customFormat="1" x14ac:dyDescent="0.3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2"/>
      <c r="BU118" s="53"/>
      <c r="BV118" s="53"/>
      <c r="BW118" s="53"/>
      <c r="BX118" s="53"/>
      <c r="BY118" s="53"/>
      <c r="BZ118" s="53"/>
      <c r="CA118" s="53"/>
      <c r="CB118" s="53"/>
      <c r="CC118" s="53"/>
      <c r="CD118" s="53"/>
      <c r="CE118" s="53"/>
      <c r="CF118" s="2"/>
      <c r="CG118" s="4"/>
    </row>
    <row r="119" spans="1:85" s="5" customFormat="1" x14ac:dyDescent="0.3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4"/>
    </row>
    <row r="120" spans="1:85" s="5" customFormat="1" x14ac:dyDescent="0.3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4"/>
    </row>
    <row r="121" spans="1:85" s="5" customFormat="1" x14ac:dyDescent="0.3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4"/>
    </row>
    <row r="122" spans="1:85" s="5" customFormat="1" x14ac:dyDescent="0.3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4"/>
    </row>
    <row r="123" spans="1:85" s="5" customFormat="1" x14ac:dyDescent="0.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4"/>
    </row>
    <row r="124" spans="1:85" s="5" customFormat="1" x14ac:dyDescent="0.3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4"/>
    </row>
    <row r="125" spans="1:85" s="5" customFormat="1" x14ac:dyDescent="0.3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4"/>
    </row>
    <row r="126" spans="1:85" s="5" customFormat="1" x14ac:dyDescent="0.3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4"/>
    </row>
    <row r="127" spans="1:85" s="5" customFormat="1" x14ac:dyDescent="0.3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4"/>
    </row>
    <row r="128" spans="1:85" s="5" customFormat="1" x14ac:dyDescent="0.3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4"/>
    </row>
    <row r="129" spans="1:85" s="5" customFormat="1" x14ac:dyDescent="0.3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4"/>
    </row>
    <row r="130" spans="1:85" s="5" customFormat="1" x14ac:dyDescent="0.3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4"/>
    </row>
    <row r="131" spans="1:85" s="5" customFormat="1" x14ac:dyDescent="0.3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4"/>
    </row>
    <row r="132" spans="1:85" s="5" customFormat="1" x14ac:dyDescent="0.3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4"/>
    </row>
    <row r="133" spans="1:85" s="5" customFormat="1" x14ac:dyDescent="0.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4"/>
    </row>
    <row r="134" spans="1:85" s="5" customFormat="1" x14ac:dyDescent="0.3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4"/>
    </row>
    <row r="135" spans="1:85" s="5" customFormat="1" x14ac:dyDescent="0.3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4"/>
    </row>
    <row r="136" spans="1:85" s="5" customFormat="1" x14ac:dyDescent="0.3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4"/>
    </row>
    <row r="137" spans="1:85" s="5" customFormat="1" x14ac:dyDescent="0.3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4"/>
    </row>
    <row r="138" spans="1:85" s="5" customFormat="1" x14ac:dyDescent="0.3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4"/>
    </row>
    <row r="139" spans="1:85" s="5" customFormat="1" x14ac:dyDescent="0.3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4"/>
    </row>
    <row r="140" spans="1:85" s="5" customFormat="1" x14ac:dyDescent="0.3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1"/>
      <c r="BI140" s="41"/>
      <c r="BJ140" s="41"/>
      <c r="BK140" s="41"/>
      <c r="BL140" s="41"/>
      <c r="BM140" s="41"/>
      <c r="BN140" s="41"/>
      <c r="BO140" s="41"/>
      <c r="BP140" s="41"/>
      <c r="BQ140" s="41"/>
      <c r="BR140" s="41"/>
      <c r="BS140" s="4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4"/>
    </row>
    <row r="141" spans="1:85" s="5" customFormat="1" x14ac:dyDescent="0.3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1"/>
      <c r="BI141" s="41"/>
      <c r="BJ141" s="41"/>
      <c r="BK141" s="41"/>
      <c r="BL141" s="41"/>
      <c r="BM141" s="41"/>
      <c r="BN141" s="41"/>
      <c r="BO141" s="41"/>
      <c r="BP141" s="41"/>
      <c r="BQ141" s="41"/>
      <c r="BR141" s="41"/>
      <c r="BS141" s="4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4"/>
    </row>
    <row r="142" spans="1:85" s="5" customFormat="1" x14ac:dyDescent="0.3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1"/>
      <c r="BI142" s="41"/>
      <c r="BJ142" s="41"/>
      <c r="BK142" s="41"/>
      <c r="BL142" s="41"/>
      <c r="BM142" s="41"/>
      <c r="BN142" s="41"/>
      <c r="BO142" s="41"/>
      <c r="BP142" s="41"/>
      <c r="BQ142" s="41"/>
      <c r="BR142" s="41"/>
      <c r="BS142" s="4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4"/>
    </row>
    <row r="143" spans="1:85" s="5" customFormat="1" x14ac:dyDescent="0.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4"/>
    </row>
    <row r="144" spans="1:85" s="5" customFormat="1" x14ac:dyDescent="0.3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4"/>
    </row>
    <row r="145" spans="1:85" s="5" customFormat="1" x14ac:dyDescent="0.3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4"/>
    </row>
    <row r="146" spans="1:85" s="5" customFormat="1" x14ac:dyDescent="0.3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4"/>
    </row>
    <row r="147" spans="1:85" s="5" customFormat="1" x14ac:dyDescent="0.3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4"/>
    </row>
    <row r="148" spans="1:85" s="5" customFormat="1" x14ac:dyDescent="0.3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4"/>
    </row>
    <row r="149" spans="1:85" s="5" customFormat="1" x14ac:dyDescent="0.3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4"/>
    </row>
    <row r="150" spans="1:85" s="5" customFormat="1" x14ac:dyDescent="0.3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4"/>
    </row>
    <row r="151" spans="1:85" s="5" customFormat="1" x14ac:dyDescent="0.3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4"/>
    </row>
    <row r="152" spans="1:85" s="5" customFormat="1" x14ac:dyDescent="0.3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4"/>
    </row>
    <row r="153" spans="1:85" s="5" customFormat="1" x14ac:dyDescent="0.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4"/>
    </row>
    <row r="154" spans="1:85" s="5" customFormat="1" x14ac:dyDescent="0.3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4"/>
    </row>
    <row r="155" spans="1:85" s="5" customFormat="1" x14ac:dyDescent="0.3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4"/>
    </row>
    <row r="156" spans="1:85" s="5" customFormat="1" x14ac:dyDescent="0.3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4"/>
    </row>
    <row r="157" spans="1:85" s="5" customFormat="1" x14ac:dyDescent="0.3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4"/>
    </row>
    <row r="158" spans="1:85" s="5" customFormat="1" x14ac:dyDescent="0.3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4"/>
    </row>
    <row r="159" spans="1:85" s="5" customFormat="1" x14ac:dyDescent="0.3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4"/>
    </row>
    <row r="160" spans="1:85" s="5" customFormat="1" x14ac:dyDescent="0.3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4"/>
    </row>
    <row r="161" spans="1:85" s="5" customFormat="1" x14ac:dyDescent="0.3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4"/>
    </row>
    <row r="162" spans="1:85" s="5" customFormat="1" x14ac:dyDescent="0.3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4"/>
    </row>
    <row r="163" spans="1:85" s="5" customFormat="1" x14ac:dyDescent="0.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4"/>
    </row>
    <row r="164" spans="1:85" s="5" customFormat="1" x14ac:dyDescent="0.3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4"/>
    </row>
    <row r="165" spans="1:85" s="5" customFormat="1" x14ac:dyDescent="0.3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4"/>
    </row>
    <row r="166" spans="1:85" s="5" customFormat="1" x14ac:dyDescent="0.3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4"/>
    </row>
    <row r="167" spans="1:85" s="5" customFormat="1" x14ac:dyDescent="0.3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4"/>
    </row>
    <row r="168" spans="1:85" s="5" customFormat="1" x14ac:dyDescent="0.3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4"/>
    </row>
    <row r="169" spans="1:85" s="5" customFormat="1" x14ac:dyDescent="0.3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4"/>
    </row>
    <row r="170" spans="1:85" s="5" customFormat="1" x14ac:dyDescent="0.3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4"/>
    </row>
    <row r="171" spans="1:85" s="5" customFormat="1" x14ac:dyDescent="0.3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4"/>
    </row>
    <row r="172" spans="1:85" s="5" customFormat="1" x14ac:dyDescent="0.3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4"/>
    </row>
    <row r="173" spans="1:85" s="5" customFormat="1" x14ac:dyDescent="0.3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4"/>
    </row>
    <row r="174" spans="1:85" s="5" customFormat="1" x14ac:dyDescent="0.3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4"/>
    </row>
    <row r="175" spans="1:85" s="5" customFormat="1" x14ac:dyDescent="0.3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4"/>
    </row>
    <row r="176" spans="1:85" s="5" customFormat="1" x14ac:dyDescent="0.3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4"/>
    </row>
    <row r="177" spans="1:85" s="5" customFormat="1" x14ac:dyDescent="0.3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4"/>
    </row>
    <row r="178" spans="1:85" s="5" customFormat="1" x14ac:dyDescent="0.3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4"/>
    </row>
    <row r="179" spans="1:85" s="5" customFormat="1" x14ac:dyDescent="0.3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4"/>
    </row>
    <row r="180" spans="1:85" s="5" customFormat="1" x14ac:dyDescent="0.3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4"/>
    </row>
    <row r="181" spans="1:85" s="5" customFormat="1" x14ac:dyDescent="0.3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4"/>
    </row>
    <row r="182" spans="1:85" s="5" customFormat="1" x14ac:dyDescent="0.3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4"/>
    </row>
    <row r="183" spans="1:85" s="5" customFormat="1" x14ac:dyDescent="0.3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4"/>
    </row>
    <row r="184" spans="1:85" s="5" customFormat="1" x14ac:dyDescent="0.3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4"/>
    </row>
    <row r="185" spans="1:85" s="5" customFormat="1" x14ac:dyDescent="0.3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4"/>
    </row>
    <row r="186" spans="1:85" s="5" customFormat="1" x14ac:dyDescent="0.3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4"/>
    </row>
    <row r="187" spans="1:85" s="5" customFormat="1" x14ac:dyDescent="0.3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4"/>
    </row>
    <row r="188" spans="1:85" s="5" customFormat="1" x14ac:dyDescent="0.3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4"/>
    </row>
    <row r="189" spans="1:85" s="5" customFormat="1" x14ac:dyDescent="0.3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4"/>
    </row>
    <row r="190" spans="1:85" s="5" customFormat="1" x14ac:dyDescent="0.3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4"/>
    </row>
    <row r="191" spans="1:85" s="5" customFormat="1" x14ac:dyDescent="0.3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4"/>
    </row>
    <row r="192" spans="1:85" s="5" customFormat="1" x14ac:dyDescent="0.3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4"/>
    </row>
    <row r="193" spans="1:85" s="5" customFormat="1" x14ac:dyDescent="0.3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4"/>
    </row>
    <row r="194" spans="1:85" s="5" customFormat="1" x14ac:dyDescent="0.3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4"/>
    </row>
    <row r="195" spans="1:85" s="5" customFormat="1" x14ac:dyDescent="0.3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4"/>
    </row>
    <row r="196" spans="1:85" s="5" customFormat="1" x14ac:dyDescent="0.3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4"/>
    </row>
    <row r="197" spans="1:85" s="5" customFormat="1" x14ac:dyDescent="0.3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4"/>
    </row>
    <row r="198" spans="1:85" s="5" customFormat="1" x14ac:dyDescent="0.3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4"/>
    </row>
    <row r="199" spans="1:85" s="5" customFormat="1" x14ac:dyDescent="0.3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4"/>
    </row>
    <row r="200" spans="1:85" s="5" customFormat="1" x14ac:dyDescent="0.3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4"/>
    </row>
    <row r="201" spans="1:85" s="5" customFormat="1" x14ac:dyDescent="0.3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4"/>
    </row>
    <row r="202" spans="1:85" s="5" customFormat="1" x14ac:dyDescent="0.3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4"/>
    </row>
    <row r="203" spans="1:85" s="5" customFormat="1" x14ac:dyDescent="0.3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4"/>
    </row>
    <row r="204" spans="1:85" s="5" customFormat="1" x14ac:dyDescent="0.3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4"/>
    </row>
    <row r="205" spans="1:85" s="5" customFormat="1" x14ac:dyDescent="0.3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4"/>
    </row>
    <row r="206" spans="1:85" s="5" customFormat="1" x14ac:dyDescent="0.3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4"/>
    </row>
    <row r="207" spans="1:85" s="5" customFormat="1" x14ac:dyDescent="0.3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4"/>
    </row>
    <row r="208" spans="1:85" s="5" customFormat="1" x14ac:dyDescent="0.3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4"/>
    </row>
    <row r="209" spans="1:85" s="5" customFormat="1" x14ac:dyDescent="0.3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4"/>
    </row>
    <row r="210" spans="1:85" s="5" customFormat="1" x14ac:dyDescent="0.3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4"/>
    </row>
    <row r="211" spans="1:85" s="5" customFormat="1" x14ac:dyDescent="0.3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4"/>
    </row>
    <row r="212" spans="1:85" s="5" customFormat="1" x14ac:dyDescent="0.3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4"/>
    </row>
    <row r="213" spans="1:85" s="5" customFormat="1" x14ac:dyDescent="0.3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4"/>
    </row>
    <row r="214" spans="1:85" s="5" customFormat="1" x14ac:dyDescent="0.3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4"/>
    </row>
    <row r="215" spans="1:85" s="5" customFormat="1" x14ac:dyDescent="0.3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4"/>
    </row>
    <row r="216" spans="1:85" s="5" customFormat="1" x14ac:dyDescent="0.3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4"/>
    </row>
    <row r="217" spans="1:85" s="5" customFormat="1" x14ac:dyDescent="0.3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4"/>
    </row>
    <row r="218" spans="1:85" s="5" customFormat="1" x14ac:dyDescent="0.3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4"/>
    </row>
    <row r="219" spans="1:85" s="5" customFormat="1" x14ac:dyDescent="0.3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4"/>
    </row>
    <row r="220" spans="1:85" s="5" customFormat="1" x14ac:dyDescent="0.3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4"/>
    </row>
    <row r="221" spans="1:85" s="5" customFormat="1" x14ac:dyDescent="0.3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4"/>
    </row>
    <row r="222" spans="1:85" s="5" customFormat="1" x14ac:dyDescent="0.3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4"/>
    </row>
    <row r="223" spans="1:85" s="5" customFormat="1" x14ac:dyDescent="0.3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4"/>
    </row>
    <row r="224" spans="1:85" s="5" customFormat="1" x14ac:dyDescent="0.3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4"/>
    </row>
    <row r="225" spans="1:85" s="5" customFormat="1" x14ac:dyDescent="0.3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4"/>
    </row>
    <row r="226" spans="1:85" s="5" customFormat="1" x14ac:dyDescent="0.3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4"/>
    </row>
    <row r="227" spans="1:85" s="5" customFormat="1" x14ac:dyDescent="0.3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4"/>
    </row>
    <row r="228" spans="1:85" s="5" customFormat="1" x14ac:dyDescent="0.3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4"/>
    </row>
    <row r="229" spans="1:85" s="5" customFormat="1" x14ac:dyDescent="0.3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4"/>
    </row>
    <row r="230" spans="1:85" s="5" customFormat="1" x14ac:dyDescent="0.3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4"/>
    </row>
    <row r="231" spans="1:85" s="5" customFormat="1" x14ac:dyDescent="0.3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4"/>
    </row>
    <row r="232" spans="1:85" s="5" customFormat="1" x14ac:dyDescent="0.3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4"/>
    </row>
    <row r="233" spans="1:85" s="5" customFormat="1" x14ac:dyDescent="0.3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4"/>
    </row>
    <row r="234" spans="1:85" s="5" customFormat="1" x14ac:dyDescent="0.3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4"/>
    </row>
    <row r="235" spans="1:85" s="5" customFormat="1" x14ac:dyDescent="0.3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4"/>
    </row>
    <row r="236" spans="1:85" s="5" customFormat="1" x14ac:dyDescent="0.3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4"/>
    </row>
    <row r="237" spans="1:85" s="5" customFormat="1" x14ac:dyDescent="0.3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4"/>
    </row>
    <row r="238" spans="1:85" s="5" customFormat="1" x14ac:dyDescent="0.3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4"/>
    </row>
    <row r="239" spans="1:85" s="5" customFormat="1" x14ac:dyDescent="0.3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4"/>
    </row>
    <row r="240" spans="1:85" s="5" customFormat="1" x14ac:dyDescent="0.3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4"/>
    </row>
    <row r="241" spans="1:85" s="5" customFormat="1" x14ac:dyDescent="0.3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4"/>
    </row>
    <row r="242" spans="1:85" s="5" customFormat="1" x14ac:dyDescent="0.3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4"/>
    </row>
    <row r="243" spans="1:85" s="5" customFormat="1" x14ac:dyDescent="0.3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4"/>
    </row>
    <row r="244" spans="1:85" s="5" customFormat="1" x14ac:dyDescent="0.3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4"/>
    </row>
    <row r="245" spans="1:85" s="5" customFormat="1" x14ac:dyDescent="0.3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4"/>
    </row>
    <row r="246" spans="1:85" s="5" customFormat="1" x14ac:dyDescent="0.3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4"/>
    </row>
    <row r="247" spans="1:85" s="5" customFormat="1" x14ac:dyDescent="0.3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4"/>
    </row>
    <row r="248" spans="1:85" s="5" customFormat="1" x14ac:dyDescent="0.3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4"/>
    </row>
    <row r="249" spans="1:85" s="5" customFormat="1" x14ac:dyDescent="0.3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4"/>
    </row>
    <row r="250" spans="1:85" s="5" customFormat="1" x14ac:dyDescent="0.3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4"/>
    </row>
    <row r="251" spans="1:85" s="5" customFormat="1" x14ac:dyDescent="0.3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4"/>
    </row>
    <row r="252" spans="1:85" s="5" customFormat="1" x14ac:dyDescent="0.3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4"/>
    </row>
    <row r="253" spans="1:85" s="5" customFormat="1" x14ac:dyDescent="0.3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4"/>
    </row>
    <row r="254" spans="1:85" s="5" customFormat="1" x14ac:dyDescent="0.3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4"/>
    </row>
    <row r="255" spans="1:85" s="5" customFormat="1" x14ac:dyDescent="0.3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4"/>
    </row>
    <row r="256" spans="1:85" s="5" customFormat="1" x14ac:dyDescent="0.3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4"/>
    </row>
    <row r="257" spans="1:85" s="5" customFormat="1" x14ac:dyDescent="0.3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4"/>
    </row>
    <row r="258" spans="1:85" s="5" customFormat="1" x14ac:dyDescent="0.3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4"/>
    </row>
    <row r="259" spans="1:85" s="5" customFormat="1" x14ac:dyDescent="0.3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4"/>
    </row>
    <row r="260" spans="1:85" s="5" customFormat="1" x14ac:dyDescent="0.3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4"/>
    </row>
    <row r="261" spans="1:85" s="5" customFormat="1" x14ac:dyDescent="0.3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4"/>
    </row>
    <row r="262" spans="1:85" s="5" customFormat="1" x14ac:dyDescent="0.3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4"/>
    </row>
    <row r="263" spans="1:85" s="5" customFormat="1" x14ac:dyDescent="0.3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4"/>
    </row>
    <row r="264" spans="1:85" s="5" customFormat="1" x14ac:dyDescent="0.3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4"/>
    </row>
    <row r="265" spans="1:85" s="5" customFormat="1" x14ac:dyDescent="0.3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4"/>
    </row>
    <row r="266" spans="1:85" s="5" customFormat="1" x14ac:dyDescent="0.3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4"/>
    </row>
    <row r="267" spans="1:85" s="5" customFormat="1" x14ac:dyDescent="0.3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4"/>
    </row>
    <row r="268" spans="1:85" s="5" customFormat="1" x14ac:dyDescent="0.3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4"/>
    </row>
    <row r="269" spans="1:85" s="5" customFormat="1" x14ac:dyDescent="0.3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4"/>
    </row>
    <row r="270" spans="1:85" s="5" customFormat="1" x14ac:dyDescent="0.3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4"/>
    </row>
    <row r="271" spans="1:85" s="5" customFormat="1" x14ac:dyDescent="0.3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4"/>
    </row>
    <row r="272" spans="1:85" s="5" customFormat="1" x14ac:dyDescent="0.3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4"/>
    </row>
    <row r="273" spans="1:85" s="5" customFormat="1" x14ac:dyDescent="0.3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4"/>
    </row>
    <row r="274" spans="1:85" s="5" customFormat="1" x14ac:dyDescent="0.3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4"/>
    </row>
    <row r="275" spans="1:85" s="5" customFormat="1" x14ac:dyDescent="0.3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4"/>
    </row>
    <row r="276" spans="1:85" s="5" customFormat="1" x14ac:dyDescent="0.3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4"/>
    </row>
    <row r="277" spans="1:85" s="5" customFormat="1" x14ac:dyDescent="0.3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4"/>
    </row>
    <row r="278" spans="1:85" s="5" customFormat="1" x14ac:dyDescent="0.3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S278" s="3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4"/>
    </row>
    <row r="279" spans="1:85" s="5" customFormat="1" x14ac:dyDescent="0.3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S279" s="3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4"/>
    </row>
    <row r="280" spans="1:85" s="5" customFormat="1" x14ac:dyDescent="0.3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3"/>
      <c r="BJ280" s="3"/>
      <c r="BK280" s="3"/>
      <c r="BL280" s="3"/>
      <c r="BM280" s="3"/>
      <c r="BN280" s="3"/>
      <c r="BO280" s="3"/>
      <c r="BP280" s="3"/>
      <c r="BQ280" s="3"/>
      <c r="BR280" s="3"/>
      <c r="BS280" s="3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4"/>
    </row>
    <row r="281" spans="1:85" s="5" customFormat="1" x14ac:dyDescent="0.3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3"/>
      <c r="BJ281" s="3"/>
      <c r="BK281" s="3"/>
      <c r="BL281" s="3"/>
      <c r="BM281" s="3"/>
      <c r="BN281" s="3"/>
      <c r="BO281" s="3"/>
      <c r="BP281" s="3"/>
      <c r="BQ281" s="3"/>
      <c r="BR281" s="3"/>
      <c r="BS281" s="3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4"/>
    </row>
    <row r="282" spans="1:85" s="5" customFormat="1" x14ac:dyDescent="0.3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3"/>
      <c r="BJ282" s="3"/>
      <c r="BK282" s="3"/>
      <c r="BL282" s="3"/>
      <c r="BM282" s="3"/>
      <c r="BN282" s="3"/>
      <c r="BO282" s="3"/>
      <c r="BP282" s="3"/>
      <c r="BQ282" s="3"/>
      <c r="BR282" s="3"/>
      <c r="BS282" s="3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4"/>
    </row>
    <row r="283" spans="1:85" s="5" customFormat="1" x14ac:dyDescent="0.3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3"/>
      <c r="BJ283" s="3"/>
      <c r="BK283" s="3"/>
      <c r="BL283" s="3"/>
      <c r="BM283" s="3"/>
      <c r="BN283" s="3"/>
      <c r="BO283" s="3"/>
      <c r="BP283" s="3"/>
      <c r="BQ283" s="3"/>
      <c r="BR283" s="3"/>
      <c r="BS283" s="3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4"/>
    </row>
    <row r="284" spans="1:85" s="5" customFormat="1" x14ac:dyDescent="0.3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3"/>
      <c r="BJ284" s="3"/>
      <c r="BK284" s="3"/>
      <c r="BL284" s="3"/>
      <c r="BM284" s="3"/>
      <c r="BN284" s="3"/>
      <c r="BO284" s="3"/>
      <c r="BP284" s="3"/>
      <c r="BQ284" s="3"/>
      <c r="BR284" s="3"/>
      <c r="BS284" s="3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4"/>
    </row>
    <row r="285" spans="1:85" s="5" customFormat="1" x14ac:dyDescent="0.3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3"/>
      <c r="BJ285" s="3"/>
      <c r="BK285" s="3"/>
      <c r="BL285" s="3"/>
      <c r="BM285" s="3"/>
      <c r="BN285" s="3"/>
      <c r="BO285" s="3"/>
      <c r="BP285" s="3"/>
      <c r="BQ285" s="3"/>
      <c r="BR285" s="3"/>
      <c r="BS285" s="3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4"/>
    </row>
    <row r="286" spans="1:85" s="5" customFormat="1" x14ac:dyDescent="0.3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3"/>
      <c r="BJ286" s="3"/>
      <c r="BK286" s="3"/>
      <c r="BL286" s="3"/>
      <c r="BM286" s="3"/>
      <c r="BN286" s="3"/>
      <c r="BO286" s="3"/>
      <c r="BP286" s="3"/>
      <c r="BQ286" s="3"/>
      <c r="BR286" s="3"/>
      <c r="BS286" s="3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4"/>
    </row>
    <row r="287" spans="1:85" s="5" customFormat="1" x14ac:dyDescent="0.3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3"/>
      <c r="BJ287" s="3"/>
      <c r="BK287" s="3"/>
      <c r="BL287" s="3"/>
      <c r="BM287" s="3"/>
      <c r="BN287" s="3"/>
      <c r="BO287" s="3"/>
      <c r="BP287" s="3"/>
      <c r="BQ287" s="3"/>
      <c r="BR287" s="3"/>
      <c r="BS287" s="3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4"/>
    </row>
    <row r="288" spans="1:85" s="5" customFormat="1" x14ac:dyDescent="0.3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3"/>
      <c r="BJ288" s="3"/>
      <c r="BK288" s="3"/>
      <c r="BL288" s="3"/>
      <c r="BM288" s="3"/>
      <c r="BN288" s="3"/>
      <c r="BO288" s="3"/>
      <c r="BP288" s="3"/>
      <c r="BQ288" s="3"/>
      <c r="BR288" s="3"/>
      <c r="BS288" s="3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4"/>
    </row>
    <row r="289" spans="1:85" s="5" customFormat="1" x14ac:dyDescent="0.3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3"/>
      <c r="BJ289" s="3"/>
      <c r="BK289" s="3"/>
      <c r="BL289" s="3"/>
      <c r="BM289" s="3"/>
      <c r="BN289" s="3"/>
      <c r="BO289" s="3"/>
      <c r="BP289" s="3"/>
      <c r="BQ289" s="3"/>
      <c r="BR289" s="3"/>
      <c r="BS289" s="3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4"/>
    </row>
    <row r="290" spans="1:85" s="5" customFormat="1" x14ac:dyDescent="0.3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3"/>
      <c r="BJ290" s="3"/>
      <c r="BK290" s="3"/>
      <c r="BL290" s="3"/>
      <c r="BM290" s="3"/>
      <c r="BN290" s="3"/>
      <c r="BO290" s="3"/>
      <c r="BP290" s="3"/>
      <c r="BQ290" s="3"/>
      <c r="BR290" s="3"/>
      <c r="BS290" s="3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4"/>
    </row>
    <row r="291" spans="1:85" s="5" customFormat="1" x14ac:dyDescent="0.3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3"/>
      <c r="BJ291" s="3"/>
      <c r="BK291" s="3"/>
      <c r="BL291" s="3"/>
      <c r="BM291" s="3"/>
      <c r="BN291" s="3"/>
      <c r="BO291" s="3"/>
      <c r="BP291" s="3"/>
      <c r="BQ291" s="3"/>
      <c r="BR291" s="3"/>
      <c r="BS291" s="3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4"/>
    </row>
    <row r="292" spans="1:85" s="5" customFormat="1" x14ac:dyDescent="0.3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3"/>
      <c r="BJ292" s="3"/>
      <c r="BK292" s="3"/>
      <c r="BL292" s="3"/>
      <c r="BM292" s="3"/>
      <c r="BN292" s="3"/>
      <c r="BO292" s="3"/>
      <c r="BP292" s="3"/>
      <c r="BQ292" s="3"/>
      <c r="BR292" s="3"/>
      <c r="BS292" s="3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4"/>
    </row>
    <row r="293" spans="1:85" s="5" customFormat="1" x14ac:dyDescent="0.3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3"/>
      <c r="BJ293" s="3"/>
      <c r="BK293" s="3"/>
      <c r="BL293" s="3"/>
      <c r="BM293" s="3"/>
      <c r="BN293" s="3"/>
      <c r="BO293" s="3"/>
      <c r="BP293" s="3"/>
      <c r="BQ293" s="3"/>
      <c r="BR293" s="3"/>
      <c r="BS293" s="3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4"/>
    </row>
    <row r="294" spans="1:85" s="5" customFormat="1" x14ac:dyDescent="0.3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3"/>
      <c r="BJ294" s="3"/>
      <c r="BK294" s="3"/>
      <c r="BL294" s="3"/>
      <c r="BM294" s="3"/>
      <c r="BN294" s="3"/>
      <c r="BO294" s="3"/>
      <c r="BP294" s="3"/>
      <c r="BQ294" s="3"/>
      <c r="BR294" s="3"/>
      <c r="BS294" s="3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4"/>
    </row>
    <row r="295" spans="1:85" s="5" customFormat="1" x14ac:dyDescent="0.3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3"/>
      <c r="BJ295" s="3"/>
      <c r="BK295" s="3"/>
      <c r="BL295" s="3"/>
      <c r="BM295" s="3"/>
      <c r="BN295" s="3"/>
      <c r="BO295" s="3"/>
      <c r="BP295" s="3"/>
      <c r="BQ295" s="3"/>
      <c r="BR295" s="3"/>
      <c r="BS295" s="3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4"/>
    </row>
    <row r="296" spans="1:85" s="5" customFormat="1" x14ac:dyDescent="0.3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3"/>
      <c r="BJ296" s="3"/>
      <c r="BK296" s="3"/>
      <c r="BL296" s="3"/>
      <c r="BM296" s="3"/>
      <c r="BN296" s="3"/>
      <c r="BO296" s="3"/>
      <c r="BP296" s="3"/>
      <c r="BQ296" s="3"/>
      <c r="BR296" s="3"/>
      <c r="BS296" s="3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4"/>
    </row>
    <row r="297" spans="1:85" s="5" customFormat="1" x14ac:dyDescent="0.3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3"/>
      <c r="BJ297" s="3"/>
      <c r="BK297" s="3"/>
      <c r="BL297" s="3"/>
      <c r="BM297" s="3"/>
      <c r="BN297" s="3"/>
      <c r="BO297" s="3"/>
      <c r="BP297" s="3"/>
      <c r="BQ297" s="3"/>
      <c r="BR297" s="3"/>
      <c r="BS297" s="3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4"/>
    </row>
    <row r="298" spans="1:85" s="5" customFormat="1" x14ac:dyDescent="0.3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3"/>
      <c r="BJ298" s="3"/>
      <c r="BK298" s="3"/>
      <c r="BL298" s="3"/>
      <c r="BM298" s="3"/>
      <c r="BN298" s="3"/>
      <c r="BO298" s="3"/>
      <c r="BP298" s="3"/>
      <c r="BQ298" s="3"/>
      <c r="BR298" s="3"/>
      <c r="BS298" s="3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4"/>
    </row>
    <row r="299" spans="1:85" s="5" customFormat="1" x14ac:dyDescent="0.3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3"/>
      <c r="BJ299" s="3"/>
      <c r="BK299" s="3"/>
      <c r="BL299" s="3"/>
      <c r="BM299" s="3"/>
      <c r="BN299" s="3"/>
      <c r="BO299" s="3"/>
      <c r="BP299" s="3"/>
      <c r="BQ299" s="3"/>
      <c r="BR299" s="3"/>
      <c r="BS299" s="3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4"/>
    </row>
    <row r="300" spans="1:85" s="5" customFormat="1" x14ac:dyDescent="0.3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3"/>
      <c r="BJ300" s="3"/>
      <c r="BK300" s="3"/>
      <c r="BL300" s="3"/>
      <c r="BM300" s="3"/>
      <c r="BN300" s="3"/>
      <c r="BO300" s="3"/>
      <c r="BP300" s="3"/>
      <c r="BQ300" s="3"/>
      <c r="BR300" s="3"/>
      <c r="BS300" s="3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4"/>
    </row>
    <row r="301" spans="1:85" s="5" customFormat="1" x14ac:dyDescent="0.3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3"/>
      <c r="BJ301" s="3"/>
      <c r="BK301" s="3"/>
      <c r="BL301" s="3"/>
      <c r="BM301" s="3"/>
      <c r="BN301" s="3"/>
      <c r="BO301" s="3"/>
      <c r="BP301" s="3"/>
      <c r="BQ301" s="3"/>
      <c r="BR301" s="3"/>
      <c r="BS301" s="3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4"/>
    </row>
    <row r="302" spans="1:85" s="5" customFormat="1" x14ac:dyDescent="0.3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3"/>
      <c r="BJ302" s="3"/>
      <c r="BK302" s="3"/>
      <c r="BL302" s="3"/>
      <c r="BM302" s="3"/>
      <c r="BN302" s="3"/>
      <c r="BO302" s="3"/>
      <c r="BP302" s="3"/>
      <c r="BQ302" s="3"/>
      <c r="BR302" s="3"/>
      <c r="BS302" s="3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4"/>
    </row>
    <row r="303" spans="1:85" s="5" customFormat="1" x14ac:dyDescent="0.3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3"/>
      <c r="BJ303" s="3"/>
      <c r="BK303" s="3"/>
      <c r="BL303" s="3"/>
      <c r="BM303" s="3"/>
      <c r="BN303" s="3"/>
      <c r="BO303" s="3"/>
      <c r="BP303" s="3"/>
      <c r="BQ303" s="3"/>
      <c r="BR303" s="3"/>
      <c r="BS303" s="3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4"/>
    </row>
    <row r="304" spans="1:85" s="5" customFormat="1" x14ac:dyDescent="0.3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3"/>
      <c r="BJ304" s="3"/>
      <c r="BK304" s="3"/>
      <c r="BL304" s="3"/>
      <c r="BM304" s="3"/>
      <c r="BN304" s="3"/>
      <c r="BO304" s="3"/>
      <c r="BP304" s="3"/>
      <c r="BQ304" s="3"/>
      <c r="BR304" s="3"/>
      <c r="BS304" s="3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4"/>
    </row>
    <row r="305" spans="1:85" s="5" customFormat="1" x14ac:dyDescent="0.3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3"/>
      <c r="BJ305" s="3"/>
      <c r="BK305" s="3"/>
      <c r="BL305" s="3"/>
      <c r="BM305" s="3"/>
      <c r="BN305" s="3"/>
      <c r="BO305" s="3"/>
      <c r="BP305" s="3"/>
      <c r="BQ305" s="3"/>
      <c r="BR305" s="3"/>
      <c r="BS305" s="3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4"/>
    </row>
    <row r="306" spans="1:85" s="5" customFormat="1" x14ac:dyDescent="0.3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3"/>
      <c r="BJ306" s="3"/>
      <c r="BK306" s="3"/>
      <c r="BL306" s="3"/>
      <c r="BM306" s="3"/>
      <c r="BN306" s="3"/>
      <c r="BO306" s="3"/>
      <c r="BP306" s="3"/>
      <c r="BQ306" s="3"/>
      <c r="BR306" s="3"/>
      <c r="BS306" s="3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4"/>
    </row>
    <row r="307" spans="1:85" s="5" customFormat="1" x14ac:dyDescent="0.3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3"/>
      <c r="BJ307" s="3"/>
      <c r="BK307" s="3"/>
      <c r="BL307" s="3"/>
      <c r="BM307" s="3"/>
      <c r="BN307" s="3"/>
      <c r="BO307" s="3"/>
      <c r="BP307" s="3"/>
      <c r="BQ307" s="3"/>
      <c r="BR307" s="3"/>
      <c r="BS307" s="3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4"/>
    </row>
    <row r="308" spans="1:85" s="5" customFormat="1" x14ac:dyDescent="0.3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3"/>
      <c r="BJ308" s="3"/>
      <c r="BK308" s="3"/>
      <c r="BL308" s="3"/>
      <c r="BM308" s="3"/>
      <c r="BN308" s="3"/>
      <c r="BO308" s="3"/>
      <c r="BP308" s="3"/>
      <c r="BQ308" s="3"/>
      <c r="BR308" s="3"/>
      <c r="BS308" s="3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4"/>
    </row>
    <row r="309" spans="1:85" s="5" customFormat="1" x14ac:dyDescent="0.3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3"/>
      <c r="BJ309" s="3"/>
      <c r="BK309" s="3"/>
      <c r="BL309" s="3"/>
      <c r="BM309" s="3"/>
      <c r="BN309" s="3"/>
      <c r="BO309" s="3"/>
      <c r="BP309" s="3"/>
      <c r="BQ309" s="3"/>
      <c r="BR309" s="3"/>
      <c r="BS309" s="3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4"/>
    </row>
    <row r="310" spans="1:85" s="5" customFormat="1" x14ac:dyDescent="0.3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3"/>
      <c r="BJ310" s="3"/>
      <c r="BK310" s="3"/>
      <c r="BL310" s="3"/>
      <c r="BM310" s="3"/>
      <c r="BN310" s="3"/>
      <c r="BO310" s="3"/>
      <c r="BP310" s="3"/>
      <c r="BQ310" s="3"/>
      <c r="BR310" s="3"/>
      <c r="BS310" s="3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4"/>
    </row>
    <row r="311" spans="1:85" s="5" customFormat="1" x14ac:dyDescent="0.3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3"/>
      <c r="BJ311" s="3"/>
      <c r="BK311" s="3"/>
      <c r="BL311" s="3"/>
      <c r="BM311" s="3"/>
      <c r="BN311" s="3"/>
      <c r="BO311" s="3"/>
      <c r="BP311" s="3"/>
      <c r="BQ311" s="3"/>
      <c r="BR311" s="3"/>
      <c r="BS311" s="3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4"/>
    </row>
    <row r="312" spans="1:85" s="5" customFormat="1" x14ac:dyDescent="0.3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3"/>
      <c r="BJ312" s="3"/>
      <c r="BK312" s="3"/>
      <c r="BL312" s="3"/>
      <c r="BM312" s="3"/>
      <c r="BN312" s="3"/>
      <c r="BO312" s="3"/>
      <c r="BP312" s="3"/>
      <c r="BQ312" s="3"/>
      <c r="BR312" s="3"/>
      <c r="BS312" s="3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4"/>
    </row>
    <row r="313" spans="1:85" s="5" customFormat="1" x14ac:dyDescent="0.3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3"/>
      <c r="BJ313" s="3"/>
      <c r="BK313" s="3"/>
      <c r="BL313" s="3"/>
      <c r="BM313" s="3"/>
      <c r="BN313" s="3"/>
      <c r="BO313" s="3"/>
      <c r="BP313" s="3"/>
      <c r="BQ313" s="3"/>
      <c r="BR313" s="3"/>
      <c r="BS313" s="3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4"/>
    </row>
    <row r="314" spans="1:85" s="5" customFormat="1" x14ac:dyDescent="0.3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3"/>
      <c r="BJ314" s="3"/>
      <c r="BK314" s="3"/>
      <c r="BL314" s="3"/>
      <c r="BM314" s="3"/>
      <c r="BN314" s="3"/>
      <c r="BO314" s="3"/>
      <c r="BP314" s="3"/>
      <c r="BQ314" s="3"/>
      <c r="BR314" s="3"/>
      <c r="BS314" s="3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4"/>
    </row>
    <row r="315" spans="1:85" s="5" customFormat="1" x14ac:dyDescent="0.3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3"/>
      <c r="BJ315" s="3"/>
      <c r="BK315" s="3"/>
      <c r="BL315" s="3"/>
      <c r="BM315" s="3"/>
      <c r="BN315" s="3"/>
      <c r="BO315" s="3"/>
      <c r="BP315" s="3"/>
      <c r="BQ315" s="3"/>
      <c r="BR315" s="3"/>
      <c r="BS315" s="3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4"/>
    </row>
    <row r="316" spans="1:85" s="5" customFormat="1" x14ac:dyDescent="0.3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3"/>
      <c r="BJ316" s="3"/>
      <c r="BK316" s="3"/>
      <c r="BL316" s="3"/>
      <c r="BM316" s="3"/>
      <c r="BN316" s="3"/>
      <c r="BO316" s="3"/>
      <c r="BP316" s="3"/>
      <c r="BQ316" s="3"/>
      <c r="BR316" s="3"/>
      <c r="BS316" s="3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4"/>
    </row>
    <row r="317" spans="1:85" s="5" customFormat="1" x14ac:dyDescent="0.3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3"/>
      <c r="BJ317" s="3"/>
      <c r="BK317" s="3"/>
      <c r="BL317" s="3"/>
      <c r="BM317" s="3"/>
      <c r="BN317" s="3"/>
      <c r="BO317" s="3"/>
      <c r="BP317" s="3"/>
      <c r="BQ317" s="3"/>
      <c r="BR317" s="3"/>
      <c r="BS317" s="3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4"/>
    </row>
    <row r="318" spans="1:85" s="5" customFormat="1" x14ac:dyDescent="0.3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3"/>
      <c r="BJ318" s="3"/>
      <c r="BK318" s="3"/>
      <c r="BL318" s="3"/>
      <c r="BM318" s="3"/>
      <c r="BN318" s="3"/>
      <c r="BO318" s="3"/>
      <c r="BP318" s="3"/>
      <c r="BQ318" s="3"/>
      <c r="BR318" s="3"/>
      <c r="BS318" s="3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4"/>
    </row>
    <row r="319" spans="1:85" s="5" customFormat="1" x14ac:dyDescent="0.3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3"/>
      <c r="BJ319" s="3"/>
      <c r="BK319" s="3"/>
      <c r="BL319" s="3"/>
      <c r="BM319" s="3"/>
      <c r="BN319" s="3"/>
      <c r="BO319" s="3"/>
      <c r="BP319" s="3"/>
      <c r="BQ319" s="3"/>
      <c r="BR319" s="3"/>
      <c r="BS319" s="3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4"/>
    </row>
    <row r="320" spans="1:85" s="5" customFormat="1" x14ac:dyDescent="0.3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3"/>
      <c r="BJ320" s="3"/>
      <c r="BK320" s="3"/>
      <c r="BL320" s="3"/>
      <c r="BM320" s="3"/>
      <c r="BN320" s="3"/>
      <c r="BO320" s="3"/>
      <c r="BP320" s="3"/>
      <c r="BQ320" s="3"/>
      <c r="BR320" s="3"/>
      <c r="BS320" s="3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4"/>
    </row>
    <row r="321" spans="1:85" s="5" customFormat="1" x14ac:dyDescent="0.3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3"/>
      <c r="BJ321" s="3"/>
      <c r="BK321" s="3"/>
      <c r="BL321" s="3"/>
      <c r="BM321" s="3"/>
      <c r="BN321" s="3"/>
      <c r="BO321" s="3"/>
      <c r="BP321" s="3"/>
      <c r="BQ321" s="3"/>
      <c r="BR321" s="3"/>
      <c r="BS321" s="3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4"/>
    </row>
    <row r="322" spans="1:85" s="5" customFormat="1" x14ac:dyDescent="0.3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3"/>
      <c r="BJ322" s="3"/>
      <c r="BK322" s="3"/>
      <c r="BL322" s="3"/>
      <c r="BM322" s="3"/>
      <c r="BN322" s="3"/>
      <c r="BO322" s="3"/>
      <c r="BP322" s="3"/>
      <c r="BQ322" s="3"/>
      <c r="BR322" s="3"/>
      <c r="BS322" s="3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4"/>
    </row>
    <row r="323" spans="1:85" s="5" customFormat="1" x14ac:dyDescent="0.3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3"/>
      <c r="BJ323" s="3"/>
      <c r="BK323" s="3"/>
      <c r="BL323" s="3"/>
      <c r="BM323" s="3"/>
      <c r="BN323" s="3"/>
      <c r="BO323" s="3"/>
      <c r="BP323" s="3"/>
      <c r="BQ323" s="3"/>
      <c r="BR323" s="3"/>
      <c r="BS323" s="3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4"/>
    </row>
    <row r="324" spans="1:85" s="5" customFormat="1" x14ac:dyDescent="0.3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3"/>
      <c r="BJ324" s="3"/>
      <c r="BK324" s="3"/>
      <c r="BL324" s="3"/>
      <c r="BM324" s="3"/>
      <c r="BN324" s="3"/>
      <c r="BO324" s="3"/>
      <c r="BP324" s="3"/>
      <c r="BQ324" s="3"/>
      <c r="BR324" s="3"/>
      <c r="BS324" s="3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4"/>
    </row>
    <row r="325" spans="1:85" s="5" customFormat="1" x14ac:dyDescent="0.3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3"/>
      <c r="BJ325" s="3"/>
      <c r="BK325" s="3"/>
      <c r="BL325" s="3"/>
      <c r="BM325" s="3"/>
      <c r="BN325" s="3"/>
      <c r="BO325" s="3"/>
      <c r="BP325" s="3"/>
      <c r="BQ325" s="3"/>
      <c r="BR325" s="3"/>
      <c r="BS325" s="3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4"/>
    </row>
    <row r="326" spans="1:85" s="5" customFormat="1" x14ac:dyDescent="0.3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3"/>
      <c r="BJ326" s="3"/>
      <c r="BK326" s="3"/>
      <c r="BL326" s="3"/>
      <c r="BM326" s="3"/>
      <c r="BN326" s="3"/>
      <c r="BO326" s="3"/>
      <c r="BP326" s="3"/>
      <c r="BQ326" s="3"/>
      <c r="BR326" s="3"/>
      <c r="BS326" s="3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4"/>
    </row>
    <row r="327" spans="1:85" s="5" customFormat="1" x14ac:dyDescent="0.3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3"/>
      <c r="BJ327" s="3"/>
      <c r="BK327" s="3"/>
      <c r="BL327" s="3"/>
      <c r="BM327" s="3"/>
      <c r="BN327" s="3"/>
      <c r="BO327" s="3"/>
      <c r="BP327" s="3"/>
      <c r="BQ327" s="3"/>
      <c r="BR327" s="3"/>
      <c r="BS327" s="3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4"/>
    </row>
    <row r="328" spans="1:85" s="5" customFormat="1" x14ac:dyDescent="0.3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3"/>
      <c r="BJ328" s="3"/>
      <c r="BK328" s="3"/>
      <c r="BL328" s="3"/>
      <c r="BM328" s="3"/>
      <c r="BN328" s="3"/>
      <c r="BO328" s="3"/>
      <c r="BP328" s="3"/>
      <c r="BQ328" s="3"/>
      <c r="BR328" s="3"/>
      <c r="BS328" s="3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4"/>
    </row>
    <row r="329" spans="1:85" s="5" customFormat="1" x14ac:dyDescent="0.3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3"/>
      <c r="BJ329" s="3"/>
      <c r="BK329" s="3"/>
      <c r="BL329" s="3"/>
      <c r="BM329" s="3"/>
      <c r="BN329" s="3"/>
      <c r="BO329" s="3"/>
      <c r="BP329" s="3"/>
      <c r="BQ329" s="3"/>
      <c r="BR329" s="3"/>
      <c r="BS329" s="3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4"/>
    </row>
    <row r="330" spans="1:85" s="5" customFormat="1" x14ac:dyDescent="0.3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3"/>
      <c r="BJ330" s="3"/>
      <c r="BK330" s="3"/>
      <c r="BL330" s="3"/>
      <c r="BM330" s="3"/>
      <c r="BN330" s="3"/>
      <c r="BO330" s="3"/>
      <c r="BP330" s="3"/>
      <c r="BQ330" s="3"/>
      <c r="BR330" s="3"/>
      <c r="BS330" s="3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4"/>
    </row>
    <row r="331" spans="1:85" s="5" customFormat="1" x14ac:dyDescent="0.3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3"/>
      <c r="BJ331" s="3"/>
      <c r="BK331" s="3"/>
      <c r="BL331" s="3"/>
      <c r="BM331" s="3"/>
      <c r="BN331" s="3"/>
      <c r="BO331" s="3"/>
      <c r="BP331" s="3"/>
      <c r="BQ331" s="3"/>
      <c r="BR331" s="3"/>
      <c r="BS331" s="3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4"/>
    </row>
    <row r="332" spans="1:85" s="5" customFormat="1" x14ac:dyDescent="0.3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3"/>
      <c r="BJ332" s="3"/>
      <c r="BK332" s="3"/>
      <c r="BL332" s="3"/>
      <c r="BM332" s="3"/>
      <c r="BN332" s="3"/>
      <c r="BO332" s="3"/>
      <c r="BP332" s="3"/>
      <c r="BQ332" s="3"/>
      <c r="BR332" s="3"/>
      <c r="BS332" s="3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4"/>
    </row>
    <row r="333" spans="1:85" s="5" customFormat="1" x14ac:dyDescent="0.3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3"/>
      <c r="BJ333" s="3"/>
      <c r="BK333" s="3"/>
      <c r="BL333" s="3"/>
      <c r="BM333" s="3"/>
      <c r="BN333" s="3"/>
      <c r="BO333" s="3"/>
      <c r="BP333" s="3"/>
      <c r="BQ333" s="3"/>
      <c r="BR333" s="3"/>
      <c r="BS333" s="3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4"/>
    </row>
    <row r="334" spans="1:85" s="5" customFormat="1" x14ac:dyDescent="0.3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3"/>
      <c r="BJ334" s="3"/>
      <c r="BK334" s="3"/>
      <c r="BL334" s="3"/>
      <c r="BM334" s="3"/>
      <c r="BN334" s="3"/>
      <c r="BO334" s="3"/>
      <c r="BP334" s="3"/>
      <c r="BQ334" s="3"/>
      <c r="BR334" s="3"/>
      <c r="BS334" s="3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4"/>
    </row>
    <row r="335" spans="1:85" s="5" customFormat="1" x14ac:dyDescent="0.3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3"/>
      <c r="BJ335" s="3"/>
      <c r="BK335" s="3"/>
      <c r="BL335" s="3"/>
      <c r="BM335" s="3"/>
      <c r="BN335" s="3"/>
      <c r="BO335" s="3"/>
      <c r="BP335" s="3"/>
      <c r="BQ335" s="3"/>
      <c r="BR335" s="3"/>
      <c r="BS335" s="3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4"/>
    </row>
    <row r="336" spans="1:85" s="5" customFormat="1" x14ac:dyDescent="0.3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3"/>
      <c r="BJ336" s="3"/>
      <c r="BK336" s="3"/>
      <c r="BL336" s="3"/>
      <c r="BM336" s="3"/>
      <c r="BN336" s="3"/>
      <c r="BO336" s="3"/>
      <c r="BP336" s="3"/>
      <c r="BQ336" s="3"/>
      <c r="BR336" s="3"/>
      <c r="BS336" s="3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4"/>
    </row>
    <row r="337" spans="1:85" s="5" customFormat="1" x14ac:dyDescent="0.3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3"/>
      <c r="BJ337" s="3"/>
      <c r="BK337" s="3"/>
      <c r="BL337" s="3"/>
      <c r="BM337" s="3"/>
      <c r="BN337" s="3"/>
      <c r="BO337" s="3"/>
      <c r="BP337" s="3"/>
      <c r="BQ337" s="3"/>
      <c r="BR337" s="3"/>
      <c r="BS337" s="3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4"/>
    </row>
    <row r="338" spans="1:85" s="5" customFormat="1" x14ac:dyDescent="0.3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3"/>
      <c r="BJ338" s="3"/>
      <c r="BK338" s="3"/>
      <c r="BL338" s="3"/>
      <c r="BM338" s="3"/>
      <c r="BN338" s="3"/>
      <c r="BO338" s="3"/>
      <c r="BP338" s="3"/>
      <c r="BQ338" s="3"/>
      <c r="BR338" s="3"/>
      <c r="BS338" s="3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4"/>
    </row>
    <row r="339" spans="1:85" s="5" customFormat="1" x14ac:dyDescent="0.3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3"/>
      <c r="BJ339" s="3"/>
      <c r="BK339" s="3"/>
      <c r="BL339" s="3"/>
      <c r="BM339" s="3"/>
      <c r="BN339" s="3"/>
      <c r="BO339" s="3"/>
      <c r="BP339" s="3"/>
      <c r="BQ339" s="3"/>
      <c r="BR339" s="3"/>
      <c r="BS339" s="3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4"/>
    </row>
    <row r="340" spans="1:85" s="5" customFormat="1" x14ac:dyDescent="0.3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3"/>
      <c r="BJ340" s="3"/>
      <c r="BK340" s="3"/>
      <c r="BL340" s="3"/>
      <c r="BM340" s="3"/>
      <c r="BN340" s="3"/>
      <c r="BO340" s="3"/>
      <c r="BP340" s="3"/>
      <c r="BQ340" s="3"/>
      <c r="BR340" s="3"/>
      <c r="BS340" s="3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4"/>
    </row>
    <row r="341" spans="1:85" s="5" customFormat="1" x14ac:dyDescent="0.3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3"/>
      <c r="BJ341" s="3"/>
      <c r="BK341" s="3"/>
      <c r="BL341" s="3"/>
      <c r="BM341" s="3"/>
      <c r="BN341" s="3"/>
      <c r="BO341" s="3"/>
      <c r="BP341" s="3"/>
      <c r="BQ341" s="3"/>
      <c r="BR341" s="3"/>
      <c r="BS341" s="3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4"/>
    </row>
    <row r="342" spans="1:85" s="5" customFormat="1" x14ac:dyDescent="0.3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3"/>
      <c r="BJ342" s="3"/>
      <c r="BK342" s="3"/>
      <c r="BL342" s="3"/>
      <c r="BM342" s="3"/>
      <c r="BN342" s="3"/>
      <c r="BO342" s="3"/>
      <c r="BP342" s="3"/>
      <c r="BQ342" s="3"/>
      <c r="BR342" s="3"/>
      <c r="BS342" s="3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4"/>
    </row>
    <row r="343" spans="1:85" s="5" customFormat="1" x14ac:dyDescent="0.3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3"/>
      <c r="BJ343" s="3"/>
      <c r="BK343" s="3"/>
      <c r="BL343" s="3"/>
      <c r="BM343" s="3"/>
      <c r="BN343" s="3"/>
      <c r="BO343" s="3"/>
      <c r="BP343" s="3"/>
      <c r="BQ343" s="3"/>
      <c r="BR343" s="3"/>
      <c r="BS343" s="3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4"/>
    </row>
    <row r="344" spans="1:85" s="5" customFormat="1" x14ac:dyDescent="0.3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3"/>
      <c r="BJ344" s="3"/>
      <c r="BK344" s="3"/>
      <c r="BL344" s="3"/>
      <c r="BM344" s="3"/>
      <c r="BN344" s="3"/>
      <c r="BO344" s="3"/>
      <c r="BP344" s="3"/>
      <c r="BQ344" s="3"/>
      <c r="BR344" s="3"/>
      <c r="BS344" s="3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4"/>
    </row>
    <row r="345" spans="1:85" s="5" customFormat="1" x14ac:dyDescent="0.3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3"/>
      <c r="BJ345" s="3"/>
      <c r="BK345" s="3"/>
      <c r="BL345" s="3"/>
      <c r="BM345" s="3"/>
      <c r="BN345" s="3"/>
      <c r="BO345" s="3"/>
      <c r="BP345" s="3"/>
      <c r="BQ345" s="3"/>
      <c r="BR345" s="3"/>
      <c r="BS345" s="3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4"/>
    </row>
    <row r="346" spans="1:85" s="5" customFormat="1" x14ac:dyDescent="0.3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3"/>
      <c r="BJ346" s="3"/>
      <c r="BK346" s="3"/>
      <c r="BL346" s="3"/>
      <c r="BM346" s="3"/>
      <c r="BN346" s="3"/>
      <c r="BO346" s="3"/>
      <c r="BP346" s="3"/>
      <c r="BQ346" s="3"/>
      <c r="BR346" s="3"/>
      <c r="BS346" s="3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4"/>
    </row>
    <row r="347" spans="1:85" s="5" customFormat="1" x14ac:dyDescent="0.3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3"/>
      <c r="BJ347" s="3"/>
      <c r="BK347" s="3"/>
      <c r="BL347" s="3"/>
      <c r="BM347" s="3"/>
      <c r="BN347" s="3"/>
      <c r="BO347" s="3"/>
      <c r="BP347" s="3"/>
      <c r="BQ347" s="3"/>
      <c r="BR347" s="3"/>
      <c r="BS347" s="3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4"/>
    </row>
    <row r="348" spans="1:85" s="5" customFormat="1" x14ac:dyDescent="0.3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3"/>
      <c r="BJ348" s="3"/>
      <c r="BK348" s="3"/>
      <c r="BL348" s="3"/>
      <c r="BM348" s="3"/>
      <c r="BN348" s="3"/>
      <c r="BO348" s="3"/>
      <c r="BP348" s="3"/>
      <c r="BQ348" s="3"/>
      <c r="BR348" s="3"/>
      <c r="BS348" s="3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4"/>
    </row>
    <row r="349" spans="1:85" s="5" customFormat="1" x14ac:dyDescent="0.3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3"/>
      <c r="BJ349" s="3"/>
      <c r="BK349" s="3"/>
      <c r="BL349" s="3"/>
      <c r="BM349" s="3"/>
      <c r="BN349" s="3"/>
      <c r="BO349" s="3"/>
      <c r="BP349" s="3"/>
      <c r="BQ349" s="3"/>
      <c r="BR349" s="3"/>
      <c r="BS349" s="3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4"/>
    </row>
    <row r="350" spans="1:85" s="5" customFormat="1" x14ac:dyDescent="0.3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3"/>
      <c r="BJ350" s="3"/>
      <c r="BK350" s="3"/>
      <c r="BL350" s="3"/>
      <c r="BM350" s="3"/>
      <c r="BN350" s="3"/>
      <c r="BO350" s="3"/>
      <c r="BP350" s="3"/>
      <c r="BQ350" s="3"/>
      <c r="BR350" s="3"/>
      <c r="BS350" s="3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4"/>
    </row>
    <row r="351" spans="1:85" s="5" customFormat="1" x14ac:dyDescent="0.3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3"/>
      <c r="BJ351" s="3"/>
      <c r="BK351" s="3"/>
      <c r="BL351" s="3"/>
      <c r="BM351" s="3"/>
      <c r="BN351" s="3"/>
      <c r="BO351" s="3"/>
      <c r="BP351" s="3"/>
      <c r="BQ351" s="3"/>
      <c r="BR351" s="3"/>
      <c r="BS351" s="3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4"/>
    </row>
    <row r="352" spans="1:85" s="5" customFormat="1" x14ac:dyDescent="0.3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3"/>
      <c r="BJ352" s="3"/>
      <c r="BK352" s="3"/>
      <c r="BL352" s="3"/>
      <c r="BM352" s="3"/>
      <c r="BN352" s="3"/>
      <c r="BO352" s="3"/>
      <c r="BP352" s="3"/>
      <c r="BQ352" s="3"/>
      <c r="BR352" s="3"/>
      <c r="BS352" s="3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4"/>
    </row>
    <row r="353" spans="1:85" s="5" customFormat="1" x14ac:dyDescent="0.3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3"/>
      <c r="BJ353" s="3"/>
      <c r="BK353" s="3"/>
      <c r="BL353" s="3"/>
      <c r="BM353" s="3"/>
      <c r="BN353" s="3"/>
      <c r="BO353" s="3"/>
      <c r="BP353" s="3"/>
      <c r="BQ353" s="3"/>
      <c r="BR353" s="3"/>
      <c r="BS353" s="3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4"/>
    </row>
    <row r="354" spans="1:85" s="5" customFormat="1" x14ac:dyDescent="0.3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3"/>
      <c r="BJ354" s="3"/>
      <c r="BK354" s="3"/>
      <c r="BL354" s="3"/>
      <c r="BM354" s="3"/>
      <c r="BN354" s="3"/>
      <c r="BO354" s="3"/>
      <c r="BP354" s="3"/>
      <c r="BQ354" s="3"/>
      <c r="BR354" s="3"/>
      <c r="BS354" s="3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4"/>
    </row>
    <row r="355" spans="1:85" s="5" customFormat="1" x14ac:dyDescent="0.3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3"/>
      <c r="BJ355" s="3"/>
      <c r="BK355" s="3"/>
      <c r="BL355" s="3"/>
      <c r="BM355" s="3"/>
      <c r="BN355" s="3"/>
      <c r="BO355" s="3"/>
      <c r="BP355" s="3"/>
      <c r="BQ355" s="3"/>
      <c r="BR355" s="3"/>
      <c r="BS355" s="3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4"/>
    </row>
    <row r="356" spans="1:85" s="5" customFormat="1" x14ac:dyDescent="0.3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3"/>
      <c r="BJ356" s="3"/>
      <c r="BK356" s="3"/>
      <c r="BL356" s="3"/>
      <c r="BM356" s="3"/>
      <c r="BN356" s="3"/>
      <c r="BO356" s="3"/>
      <c r="BP356" s="3"/>
      <c r="BQ356" s="3"/>
      <c r="BR356" s="3"/>
      <c r="BS356" s="3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4"/>
    </row>
    <row r="357" spans="1:85" s="5" customFormat="1" x14ac:dyDescent="0.3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3"/>
      <c r="BJ357" s="3"/>
      <c r="BK357" s="3"/>
      <c r="BL357" s="3"/>
      <c r="BM357" s="3"/>
      <c r="BN357" s="3"/>
      <c r="BO357" s="3"/>
      <c r="BP357" s="3"/>
      <c r="BQ357" s="3"/>
      <c r="BR357" s="3"/>
      <c r="BS357" s="3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4"/>
    </row>
    <row r="358" spans="1:85" s="5" customFormat="1" x14ac:dyDescent="0.3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3"/>
      <c r="BJ358" s="3"/>
      <c r="BK358" s="3"/>
      <c r="BL358" s="3"/>
      <c r="BM358" s="3"/>
      <c r="BN358" s="3"/>
      <c r="BO358" s="3"/>
      <c r="BP358" s="3"/>
      <c r="BQ358" s="3"/>
      <c r="BR358" s="3"/>
      <c r="BS358" s="3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4"/>
    </row>
    <row r="359" spans="1:85" s="5" customFormat="1" x14ac:dyDescent="0.3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3"/>
      <c r="BJ359" s="3"/>
      <c r="BK359" s="3"/>
      <c r="BL359" s="3"/>
      <c r="BM359" s="3"/>
      <c r="BN359" s="3"/>
      <c r="BO359" s="3"/>
      <c r="BP359" s="3"/>
      <c r="BQ359" s="3"/>
      <c r="BR359" s="3"/>
      <c r="BS359" s="3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4"/>
    </row>
    <row r="360" spans="1:85" s="5" customFormat="1" x14ac:dyDescent="0.3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3"/>
      <c r="BJ360" s="3"/>
      <c r="BK360" s="3"/>
      <c r="BL360" s="3"/>
      <c r="BM360" s="3"/>
      <c r="BN360" s="3"/>
      <c r="BO360" s="3"/>
      <c r="BP360" s="3"/>
      <c r="BQ360" s="3"/>
      <c r="BR360" s="3"/>
      <c r="BS360" s="3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4"/>
    </row>
    <row r="361" spans="1:85" s="5" customFormat="1" x14ac:dyDescent="0.3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3"/>
      <c r="BJ361" s="3"/>
      <c r="BK361" s="3"/>
      <c r="BL361" s="3"/>
      <c r="BM361" s="3"/>
      <c r="BN361" s="3"/>
      <c r="BO361" s="3"/>
      <c r="BP361" s="3"/>
      <c r="BQ361" s="3"/>
      <c r="BR361" s="3"/>
      <c r="BS361" s="3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4"/>
    </row>
    <row r="362" spans="1:85" s="5" customFormat="1" x14ac:dyDescent="0.3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3"/>
      <c r="BJ362" s="3"/>
      <c r="BK362" s="3"/>
      <c r="BL362" s="3"/>
      <c r="BM362" s="3"/>
      <c r="BN362" s="3"/>
      <c r="BO362" s="3"/>
      <c r="BP362" s="3"/>
      <c r="BQ362" s="3"/>
      <c r="BR362" s="3"/>
      <c r="BS362" s="3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4"/>
    </row>
    <row r="363" spans="1:85" s="5" customFormat="1" x14ac:dyDescent="0.3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3"/>
      <c r="BJ363" s="3"/>
      <c r="BK363" s="3"/>
      <c r="BL363" s="3"/>
      <c r="BM363" s="3"/>
      <c r="BN363" s="3"/>
      <c r="BO363" s="3"/>
      <c r="BP363" s="3"/>
      <c r="BQ363" s="3"/>
      <c r="BR363" s="3"/>
      <c r="BS363" s="3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4"/>
    </row>
    <row r="364" spans="1:85" s="5" customFormat="1" x14ac:dyDescent="0.3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3"/>
      <c r="BJ364" s="3"/>
      <c r="BK364" s="3"/>
      <c r="BL364" s="3"/>
      <c r="BM364" s="3"/>
      <c r="BN364" s="3"/>
      <c r="BO364" s="3"/>
      <c r="BP364" s="3"/>
      <c r="BQ364" s="3"/>
      <c r="BR364" s="3"/>
      <c r="BS364" s="3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4"/>
    </row>
    <row r="365" spans="1:85" s="5" customFormat="1" x14ac:dyDescent="0.3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3"/>
      <c r="BJ365" s="3"/>
      <c r="BK365" s="3"/>
      <c r="BL365" s="3"/>
      <c r="BM365" s="3"/>
      <c r="BN365" s="3"/>
      <c r="BO365" s="3"/>
      <c r="BP365" s="3"/>
      <c r="BQ365" s="3"/>
      <c r="BR365" s="3"/>
      <c r="BS365" s="3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4"/>
    </row>
    <row r="366" spans="1:85" s="5" customFormat="1" x14ac:dyDescent="0.3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3"/>
      <c r="BJ366" s="3"/>
      <c r="BK366" s="3"/>
      <c r="BL366" s="3"/>
      <c r="BM366" s="3"/>
      <c r="BN366" s="3"/>
      <c r="BO366" s="3"/>
      <c r="BP366" s="3"/>
      <c r="BQ366" s="3"/>
      <c r="BR366" s="3"/>
      <c r="BS366" s="3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4"/>
    </row>
    <row r="367" spans="1:85" s="5" customFormat="1" x14ac:dyDescent="0.3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3"/>
      <c r="BJ367" s="3"/>
      <c r="BK367" s="3"/>
      <c r="BL367" s="3"/>
      <c r="BM367" s="3"/>
      <c r="BN367" s="3"/>
      <c r="BO367" s="3"/>
      <c r="BP367" s="3"/>
      <c r="BQ367" s="3"/>
      <c r="BR367" s="3"/>
      <c r="BS367" s="3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4"/>
    </row>
    <row r="368" spans="1:85" s="5" customFormat="1" x14ac:dyDescent="0.3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3"/>
      <c r="BJ368" s="3"/>
      <c r="BK368" s="3"/>
      <c r="BL368" s="3"/>
      <c r="BM368" s="3"/>
      <c r="BN368" s="3"/>
      <c r="BO368" s="3"/>
      <c r="BP368" s="3"/>
      <c r="BQ368" s="3"/>
      <c r="BR368" s="3"/>
      <c r="BS368" s="3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4"/>
    </row>
    <row r="369" spans="1:85" s="5" customFormat="1" x14ac:dyDescent="0.3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3"/>
      <c r="BJ369" s="3"/>
      <c r="BK369" s="3"/>
      <c r="BL369" s="3"/>
      <c r="BM369" s="3"/>
      <c r="BN369" s="3"/>
      <c r="BO369" s="3"/>
      <c r="BP369" s="3"/>
      <c r="BQ369" s="3"/>
      <c r="BR369" s="3"/>
      <c r="BS369" s="3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4"/>
    </row>
    <row r="370" spans="1:85" s="5" customFormat="1" x14ac:dyDescent="0.3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3"/>
      <c r="BJ370" s="3"/>
      <c r="BK370" s="3"/>
      <c r="BL370" s="3"/>
      <c r="BM370" s="3"/>
      <c r="BN370" s="3"/>
      <c r="BO370" s="3"/>
      <c r="BP370" s="3"/>
      <c r="BQ370" s="3"/>
      <c r="BR370" s="3"/>
      <c r="BS370" s="3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4"/>
    </row>
    <row r="371" spans="1:85" s="5" customFormat="1" x14ac:dyDescent="0.3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3"/>
      <c r="BJ371" s="3"/>
      <c r="BK371" s="3"/>
      <c r="BL371" s="3"/>
      <c r="BM371" s="3"/>
      <c r="BN371" s="3"/>
      <c r="BO371" s="3"/>
      <c r="BP371" s="3"/>
      <c r="BQ371" s="3"/>
      <c r="BR371" s="3"/>
      <c r="BS371" s="3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4"/>
    </row>
    <row r="372" spans="1:85" s="5" customFormat="1" x14ac:dyDescent="0.3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3"/>
      <c r="BJ372" s="3"/>
      <c r="BK372" s="3"/>
      <c r="BL372" s="3"/>
      <c r="BM372" s="3"/>
      <c r="BN372" s="3"/>
      <c r="BO372" s="3"/>
      <c r="BP372" s="3"/>
      <c r="BQ372" s="3"/>
      <c r="BR372" s="3"/>
      <c r="BS372" s="3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4"/>
    </row>
    <row r="373" spans="1:85" s="5" customFormat="1" x14ac:dyDescent="0.3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3"/>
      <c r="BJ373" s="3"/>
      <c r="BK373" s="3"/>
      <c r="BL373" s="3"/>
      <c r="BM373" s="3"/>
      <c r="BN373" s="3"/>
      <c r="BO373" s="3"/>
      <c r="BP373" s="3"/>
      <c r="BQ373" s="3"/>
      <c r="BR373" s="3"/>
      <c r="BS373" s="3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4"/>
    </row>
    <row r="374" spans="1:85" s="5" customFormat="1" x14ac:dyDescent="0.3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3"/>
      <c r="BJ374" s="3"/>
      <c r="BK374" s="3"/>
      <c r="BL374" s="3"/>
      <c r="BM374" s="3"/>
      <c r="BN374" s="3"/>
      <c r="BO374" s="3"/>
      <c r="BP374" s="3"/>
      <c r="BQ374" s="3"/>
      <c r="BR374" s="3"/>
      <c r="BS374" s="3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4"/>
    </row>
    <row r="375" spans="1:85" s="5" customFormat="1" x14ac:dyDescent="0.3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3"/>
      <c r="BJ375" s="3"/>
      <c r="BK375" s="3"/>
      <c r="BL375" s="3"/>
      <c r="BM375" s="3"/>
      <c r="BN375" s="3"/>
      <c r="BO375" s="3"/>
      <c r="BP375" s="3"/>
      <c r="BQ375" s="3"/>
      <c r="BR375" s="3"/>
      <c r="BS375" s="3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4"/>
    </row>
    <row r="376" spans="1:85" s="5" customFormat="1" x14ac:dyDescent="0.3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3"/>
      <c r="BJ376" s="3"/>
      <c r="BK376" s="3"/>
      <c r="BL376" s="3"/>
      <c r="BM376" s="3"/>
      <c r="BN376" s="3"/>
      <c r="BO376" s="3"/>
      <c r="BP376" s="3"/>
      <c r="BQ376" s="3"/>
      <c r="BR376" s="3"/>
      <c r="BS376" s="3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4"/>
    </row>
    <row r="377" spans="1:85" s="5" customFormat="1" x14ac:dyDescent="0.3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3"/>
      <c r="BJ377" s="3"/>
      <c r="BK377" s="3"/>
      <c r="BL377" s="3"/>
      <c r="BM377" s="3"/>
      <c r="BN377" s="3"/>
      <c r="BO377" s="3"/>
      <c r="BP377" s="3"/>
      <c r="BQ377" s="3"/>
      <c r="BR377" s="3"/>
      <c r="BS377" s="3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4"/>
    </row>
    <row r="378" spans="1:85" s="5" customFormat="1" x14ac:dyDescent="0.3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3"/>
      <c r="BJ378" s="3"/>
      <c r="BK378" s="3"/>
      <c r="BL378" s="3"/>
      <c r="BM378" s="3"/>
      <c r="BN378" s="3"/>
      <c r="BO378" s="3"/>
      <c r="BP378" s="3"/>
      <c r="BQ378" s="3"/>
      <c r="BR378" s="3"/>
      <c r="BS378" s="3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4"/>
    </row>
    <row r="379" spans="1:85" s="5" customFormat="1" x14ac:dyDescent="0.3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3"/>
      <c r="BJ379" s="3"/>
      <c r="BK379" s="3"/>
      <c r="BL379" s="3"/>
      <c r="BM379" s="3"/>
      <c r="BN379" s="3"/>
      <c r="BO379" s="3"/>
      <c r="BP379" s="3"/>
      <c r="BQ379" s="3"/>
      <c r="BR379" s="3"/>
      <c r="BS379" s="3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4"/>
    </row>
    <row r="380" spans="1:85" s="5" customFormat="1" x14ac:dyDescent="0.3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3"/>
      <c r="BJ380" s="3"/>
      <c r="BK380" s="3"/>
      <c r="BL380" s="3"/>
      <c r="BM380" s="3"/>
      <c r="BN380" s="3"/>
      <c r="BO380" s="3"/>
      <c r="BP380" s="3"/>
      <c r="BQ380" s="3"/>
      <c r="BR380" s="3"/>
      <c r="BS380" s="3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4"/>
    </row>
    <row r="381" spans="1:85" s="5" customFormat="1" x14ac:dyDescent="0.3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3"/>
      <c r="BJ381" s="3"/>
      <c r="BK381" s="3"/>
      <c r="BL381" s="3"/>
      <c r="BM381" s="3"/>
      <c r="BN381" s="3"/>
      <c r="BO381" s="3"/>
      <c r="BP381" s="3"/>
      <c r="BQ381" s="3"/>
      <c r="BR381" s="3"/>
      <c r="BS381" s="3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4"/>
    </row>
    <row r="382" spans="1:85" s="5" customFormat="1" x14ac:dyDescent="0.3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3"/>
      <c r="BJ382" s="3"/>
      <c r="BK382" s="3"/>
      <c r="BL382" s="3"/>
      <c r="BM382" s="3"/>
      <c r="BN382" s="3"/>
      <c r="BO382" s="3"/>
      <c r="BP382" s="3"/>
      <c r="BQ382" s="3"/>
      <c r="BR382" s="3"/>
      <c r="BS382" s="3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4"/>
    </row>
    <row r="383" spans="1:85" s="5" customFormat="1" x14ac:dyDescent="0.3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3"/>
      <c r="BJ383" s="3"/>
      <c r="BK383" s="3"/>
      <c r="BL383" s="3"/>
      <c r="BM383" s="3"/>
      <c r="BN383" s="3"/>
      <c r="BO383" s="3"/>
      <c r="BP383" s="3"/>
      <c r="BQ383" s="3"/>
      <c r="BR383" s="3"/>
      <c r="BS383" s="3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4"/>
    </row>
    <row r="384" spans="1:85" s="5" customFormat="1" x14ac:dyDescent="0.3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3"/>
      <c r="BJ384" s="3"/>
      <c r="BK384" s="3"/>
      <c r="BL384" s="3"/>
      <c r="BM384" s="3"/>
      <c r="BN384" s="3"/>
      <c r="BO384" s="3"/>
      <c r="BP384" s="3"/>
      <c r="BQ384" s="3"/>
      <c r="BR384" s="3"/>
      <c r="BS384" s="3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4"/>
    </row>
    <row r="385" spans="1:85" s="5" customFormat="1" x14ac:dyDescent="0.3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3"/>
      <c r="BJ385" s="3"/>
      <c r="BK385" s="3"/>
      <c r="BL385" s="3"/>
      <c r="BM385" s="3"/>
      <c r="BN385" s="3"/>
      <c r="BO385" s="3"/>
      <c r="BP385" s="3"/>
      <c r="BQ385" s="3"/>
      <c r="BR385" s="3"/>
      <c r="BS385" s="3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4"/>
    </row>
    <row r="386" spans="1:85" s="5" customFormat="1" x14ac:dyDescent="0.3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3"/>
      <c r="BJ386" s="3"/>
      <c r="BK386" s="3"/>
      <c r="BL386" s="3"/>
      <c r="BM386" s="3"/>
      <c r="BN386" s="3"/>
      <c r="BO386" s="3"/>
      <c r="BP386" s="3"/>
      <c r="BQ386" s="3"/>
      <c r="BR386" s="3"/>
      <c r="BS386" s="3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4"/>
    </row>
    <row r="387" spans="1:85" s="5" customFormat="1" x14ac:dyDescent="0.3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3"/>
      <c r="BJ387" s="3"/>
      <c r="BK387" s="3"/>
      <c r="BL387" s="3"/>
      <c r="BM387" s="3"/>
      <c r="BN387" s="3"/>
      <c r="BO387" s="3"/>
      <c r="BP387" s="3"/>
      <c r="BQ387" s="3"/>
      <c r="BR387" s="3"/>
      <c r="BS387" s="3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4"/>
    </row>
    <row r="388" spans="1:85" s="5" customFormat="1" x14ac:dyDescent="0.3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3"/>
      <c r="BJ388" s="3"/>
      <c r="BK388" s="3"/>
      <c r="BL388" s="3"/>
      <c r="BM388" s="3"/>
      <c r="BN388" s="3"/>
      <c r="BO388" s="3"/>
      <c r="BP388" s="3"/>
      <c r="BQ388" s="3"/>
      <c r="BR388" s="3"/>
      <c r="BS388" s="3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4"/>
    </row>
    <row r="389" spans="1:85" s="5" customFormat="1" x14ac:dyDescent="0.3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3"/>
      <c r="BJ389" s="3"/>
      <c r="BK389" s="3"/>
      <c r="BL389" s="3"/>
      <c r="BM389" s="3"/>
      <c r="BN389" s="3"/>
      <c r="BO389" s="3"/>
      <c r="BP389" s="3"/>
      <c r="BQ389" s="3"/>
      <c r="BR389" s="3"/>
      <c r="BS389" s="3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4"/>
    </row>
    <row r="390" spans="1:85" s="5" customFormat="1" x14ac:dyDescent="0.3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3"/>
      <c r="BJ390" s="3"/>
      <c r="BK390" s="3"/>
      <c r="BL390" s="3"/>
      <c r="BM390" s="3"/>
      <c r="BN390" s="3"/>
      <c r="BO390" s="3"/>
      <c r="BP390" s="3"/>
      <c r="BQ390" s="3"/>
      <c r="BR390" s="3"/>
      <c r="BS390" s="3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4"/>
    </row>
    <row r="391" spans="1:85" s="5" customFormat="1" x14ac:dyDescent="0.3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3"/>
      <c r="BJ391" s="3"/>
      <c r="BK391" s="3"/>
      <c r="BL391" s="3"/>
      <c r="BM391" s="3"/>
      <c r="BN391" s="3"/>
      <c r="BO391" s="3"/>
      <c r="BP391" s="3"/>
      <c r="BQ391" s="3"/>
      <c r="BR391" s="3"/>
      <c r="BS391" s="3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4"/>
    </row>
    <row r="392" spans="1:85" s="5" customFormat="1" x14ac:dyDescent="0.3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3"/>
      <c r="BJ392" s="3"/>
      <c r="BK392" s="3"/>
      <c r="BL392" s="3"/>
      <c r="BM392" s="3"/>
      <c r="BN392" s="3"/>
      <c r="BO392" s="3"/>
      <c r="BP392" s="3"/>
      <c r="BQ392" s="3"/>
      <c r="BR392" s="3"/>
      <c r="BS392" s="3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4"/>
    </row>
    <row r="393" spans="1:85" s="5" customFormat="1" x14ac:dyDescent="0.3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3"/>
      <c r="BJ393" s="3"/>
      <c r="BK393" s="3"/>
      <c r="BL393" s="3"/>
      <c r="BM393" s="3"/>
      <c r="BN393" s="3"/>
      <c r="BO393" s="3"/>
      <c r="BP393" s="3"/>
      <c r="BQ393" s="3"/>
      <c r="BR393" s="3"/>
      <c r="BS393" s="3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4"/>
    </row>
    <row r="394" spans="1:85" s="5" customFormat="1" x14ac:dyDescent="0.3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3"/>
      <c r="BJ394" s="3"/>
      <c r="BK394" s="3"/>
      <c r="BL394" s="3"/>
      <c r="BM394" s="3"/>
      <c r="BN394" s="3"/>
      <c r="BO394" s="3"/>
      <c r="BP394" s="3"/>
      <c r="BQ394" s="3"/>
      <c r="BR394" s="3"/>
      <c r="BS394" s="3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4"/>
    </row>
    <row r="395" spans="1:85" s="5" customFormat="1" x14ac:dyDescent="0.3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3"/>
      <c r="BJ395" s="3"/>
      <c r="BK395" s="3"/>
      <c r="BL395" s="3"/>
      <c r="BM395" s="3"/>
      <c r="BN395" s="3"/>
      <c r="BO395" s="3"/>
      <c r="BP395" s="3"/>
      <c r="BQ395" s="3"/>
      <c r="BR395" s="3"/>
      <c r="BS395" s="3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4"/>
    </row>
    <row r="396" spans="1:85" s="5" customFormat="1" x14ac:dyDescent="0.3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3"/>
      <c r="BJ396" s="3"/>
      <c r="BK396" s="3"/>
      <c r="BL396" s="3"/>
      <c r="BM396" s="3"/>
      <c r="BN396" s="3"/>
      <c r="BO396" s="3"/>
      <c r="BP396" s="3"/>
      <c r="BQ396" s="3"/>
      <c r="BR396" s="3"/>
      <c r="BS396" s="3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4"/>
    </row>
    <row r="397" spans="1:85" s="5" customFormat="1" x14ac:dyDescent="0.3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3"/>
      <c r="BJ397" s="3"/>
      <c r="BK397" s="3"/>
      <c r="BL397" s="3"/>
      <c r="BM397" s="3"/>
      <c r="BN397" s="3"/>
      <c r="BO397" s="3"/>
      <c r="BP397" s="3"/>
      <c r="BQ397" s="3"/>
      <c r="BR397" s="3"/>
      <c r="BS397" s="3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4"/>
    </row>
    <row r="398" spans="1:85" s="5" customFormat="1" x14ac:dyDescent="0.3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3"/>
      <c r="BJ398" s="3"/>
      <c r="BK398" s="3"/>
      <c r="BL398" s="3"/>
      <c r="BM398" s="3"/>
      <c r="BN398" s="3"/>
      <c r="BO398" s="3"/>
      <c r="BP398" s="3"/>
      <c r="BQ398" s="3"/>
      <c r="BR398" s="3"/>
      <c r="BS398" s="3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4"/>
    </row>
    <row r="399" spans="1:85" s="5" customFormat="1" x14ac:dyDescent="0.3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3"/>
      <c r="BJ399" s="3"/>
      <c r="BK399" s="3"/>
      <c r="BL399" s="3"/>
      <c r="BM399" s="3"/>
      <c r="BN399" s="3"/>
      <c r="BO399" s="3"/>
      <c r="BP399" s="3"/>
      <c r="BQ399" s="3"/>
      <c r="BR399" s="3"/>
      <c r="BS399" s="3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4"/>
    </row>
    <row r="400" spans="1:85" s="5" customFormat="1" x14ac:dyDescent="0.3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3"/>
      <c r="BJ400" s="3"/>
      <c r="BK400" s="3"/>
      <c r="BL400" s="3"/>
      <c r="BM400" s="3"/>
      <c r="BN400" s="3"/>
      <c r="BO400" s="3"/>
      <c r="BP400" s="3"/>
      <c r="BQ400" s="3"/>
      <c r="BR400" s="3"/>
      <c r="BS400" s="3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4"/>
    </row>
    <row r="401" spans="1:85" s="5" customFormat="1" x14ac:dyDescent="0.3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3"/>
      <c r="BJ401" s="3"/>
      <c r="BK401" s="3"/>
      <c r="BL401" s="3"/>
      <c r="BM401" s="3"/>
      <c r="BN401" s="3"/>
      <c r="BO401" s="3"/>
      <c r="BP401" s="3"/>
      <c r="BQ401" s="3"/>
      <c r="BR401" s="3"/>
      <c r="BS401" s="3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4"/>
    </row>
    <row r="402" spans="1:85" s="5" customFormat="1" x14ac:dyDescent="0.3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3"/>
      <c r="BJ402" s="3"/>
      <c r="BK402" s="3"/>
      <c r="BL402" s="3"/>
      <c r="BM402" s="3"/>
      <c r="BN402" s="3"/>
      <c r="BO402" s="3"/>
      <c r="BP402" s="3"/>
      <c r="BQ402" s="3"/>
      <c r="BR402" s="3"/>
      <c r="BS402" s="3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4"/>
    </row>
    <row r="403" spans="1:85" s="5" customFormat="1" x14ac:dyDescent="0.3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3"/>
      <c r="BJ403" s="3"/>
      <c r="BK403" s="3"/>
      <c r="BL403" s="3"/>
      <c r="BM403" s="3"/>
      <c r="BN403" s="3"/>
      <c r="BO403" s="3"/>
      <c r="BP403" s="3"/>
      <c r="BQ403" s="3"/>
      <c r="BR403" s="3"/>
      <c r="BS403" s="3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4"/>
    </row>
    <row r="404" spans="1:85" s="5" customFormat="1" x14ac:dyDescent="0.3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3"/>
      <c r="BJ404" s="3"/>
      <c r="BK404" s="3"/>
      <c r="BL404" s="3"/>
      <c r="BM404" s="3"/>
      <c r="BN404" s="3"/>
      <c r="BO404" s="3"/>
      <c r="BP404" s="3"/>
      <c r="BQ404" s="3"/>
      <c r="BR404" s="3"/>
      <c r="BS404" s="3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4"/>
    </row>
    <row r="405" spans="1:85" s="5" customFormat="1" x14ac:dyDescent="0.3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3"/>
      <c r="BJ405" s="3"/>
      <c r="BK405" s="3"/>
      <c r="BL405" s="3"/>
      <c r="BM405" s="3"/>
      <c r="BN405" s="3"/>
      <c r="BO405" s="3"/>
      <c r="BP405" s="3"/>
      <c r="BQ405" s="3"/>
      <c r="BR405" s="3"/>
      <c r="BS405" s="3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4"/>
    </row>
    <row r="406" spans="1:85" s="5" customFormat="1" x14ac:dyDescent="0.3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3"/>
      <c r="BJ406" s="3"/>
      <c r="BK406" s="3"/>
      <c r="BL406" s="3"/>
      <c r="BM406" s="3"/>
      <c r="BN406" s="3"/>
      <c r="BO406" s="3"/>
      <c r="BP406" s="3"/>
      <c r="BQ406" s="3"/>
      <c r="BR406" s="3"/>
      <c r="BS406" s="3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4"/>
    </row>
    <row r="407" spans="1:85" s="5" customFormat="1" x14ac:dyDescent="0.3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3"/>
      <c r="BJ407" s="3"/>
      <c r="BK407" s="3"/>
      <c r="BL407" s="3"/>
      <c r="BM407" s="3"/>
      <c r="BN407" s="3"/>
      <c r="BO407" s="3"/>
      <c r="BP407" s="3"/>
      <c r="BQ407" s="3"/>
      <c r="BR407" s="3"/>
      <c r="BS407" s="3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4"/>
    </row>
    <row r="408" spans="1:85" s="5" customFormat="1" x14ac:dyDescent="0.3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3"/>
      <c r="BJ408" s="3"/>
      <c r="BK408" s="3"/>
      <c r="BL408" s="3"/>
      <c r="BM408" s="3"/>
      <c r="BN408" s="3"/>
      <c r="BO408" s="3"/>
      <c r="BP408" s="3"/>
      <c r="BQ408" s="3"/>
      <c r="BR408" s="3"/>
      <c r="BS408" s="3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4"/>
    </row>
    <row r="409" spans="1:85" s="5" customFormat="1" x14ac:dyDescent="0.3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3"/>
      <c r="BJ409" s="3"/>
      <c r="BK409" s="3"/>
      <c r="BL409" s="3"/>
      <c r="BM409" s="3"/>
      <c r="BN409" s="3"/>
      <c r="BO409" s="3"/>
      <c r="BP409" s="3"/>
      <c r="BQ409" s="3"/>
      <c r="BR409" s="3"/>
      <c r="BS409" s="3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4"/>
    </row>
    <row r="410" spans="1:85" s="5" customFormat="1" x14ac:dyDescent="0.3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3"/>
      <c r="BJ410" s="3"/>
      <c r="BK410" s="3"/>
      <c r="BL410" s="3"/>
      <c r="BM410" s="3"/>
      <c r="BN410" s="3"/>
      <c r="BO410" s="3"/>
      <c r="BP410" s="3"/>
      <c r="BQ410" s="3"/>
      <c r="BR410" s="3"/>
      <c r="BS410" s="3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4"/>
    </row>
    <row r="411" spans="1:85" s="5" customFormat="1" x14ac:dyDescent="0.3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3"/>
      <c r="BJ411" s="3"/>
      <c r="BK411" s="3"/>
      <c r="BL411" s="3"/>
      <c r="BM411" s="3"/>
      <c r="BN411" s="3"/>
      <c r="BO411" s="3"/>
      <c r="BP411" s="3"/>
      <c r="BQ411" s="3"/>
      <c r="BR411" s="3"/>
      <c r="BS411" s="3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4"/>
    </row>
    <row r="412" spans="1:85" s="5" customFormat="1" x14ac:dyDescent="0.3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3"/>
      <c r="BJ412" s="3"/>
      <c r="BK412" s="3"/>
      <c r="BL412" s="3"/>
      <c r="BM412" s="3"/>
      <c r="BN412" s="3"/>
      <c r="BO412" s="3"/>
      <c r="BP412" s="3"/>
      <c r="BQ412" s="3"/>
      <c r="BR412" s="3"/>
      <c r="BS412" s="3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4"/>
    </row>
    <row r="413" spans="1:85" s="5" customFormat="1" x14ac:dyDescent="0.3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3"/>
      <c r="BJ413" s="3"/>
      <c r="BK413" s="3"/>
      <c r="BL413" s="3"/>
      <c r="BM413" s="3"/>
      <c r="BN413" s="3"/>
      <c r="BO413" s="3"/>
      <c r="BP413" s="3"/>
      <c r="BQ413" s="3"/>
      <c r="BR413" s="3"/>
      <c r="BS413" s="3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4"/>
    </row>
    <row r="414" spans="1:85" s="5" customFormat="1" x14ac:dyDescent="0.3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3"/>
      <c r="BJ414" s="3"/>
      <c r="BK414" s="3"/>
      <c r="BL414" s="3"/>
      <c r="BM414" s="3"/>
      <c r="BN414" s="3"/>
      <c r="BO414" s="3"/>
      <c r="BP414" s="3"/>
      <c r="BQ414" s="3"/>
      <c r="BR414" s="3"/>
      <c r="BS414" s="3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4"/>
    </row>
    <row r="415" spans="1:85" s="5" customFormat="1" x14ac:dyDescent="0.3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3"/>
      <c r="BJ415" s="3"/>
      <c r="BK415" s="3"/>
      <c r="BL415" s="3"/>
      <c r="BM415" s="3"/>
      <c r="BN415" s="3"/>
      <c r="BO415" s="3"/>
      <c r="BP415" s="3"/>
      <c r="BQ415" s="3"/>
      <c r="BR415" s="3"/>
      <c r="BS415" s="3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4"/>
    </row>
    <row r="416" spans="1:85" s="5" customFormat="1" x14ac:dyDescent="0.3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3"/>
      <c r="BJ416" s="3"/>
      <c r="BK416" s="3"/>
      <c r="BL416" s="3"/>
      <c r="BM416" s="3"/>
      <c r="BN416" s="3"/>
      <c r="BO416" s="3"/>
      <c r="BP416" s="3"/>
      <c r="BQ416" s="3"/>
      <c r="BR416" s="3"/>
      <c r="BS416" s="3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4"/>
    </row>
    <row r="417" spans="1:85" s="5" customFormat="1" x14ac:dyDescent="0.3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3"/>
      <c r="BJ417" s="3"/>
      <c r="BK417" s="3"/>
      <c r="BL417" s="3"/>
      <c r="BM417" s="3"/>
      <c r="BN417" s="3"/>
      <c r="BO417" s="3"/>
      <c r="BP417" s="3"/>
      <c r="BQ417" s="3"/>
      <c r="BR417" s="3"/>
      <c r="BS417" s="3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4"/>
    </row>
    <row r="418" spans="1:85" s="5" customFormat="1" x14ac:dyDescent="0.3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3"/>
      <c r="BJ418" s="3"/>
      <c r="BK418" s="3"/>
      <c r="BL418" s="3"/>
      <c r="BM418" s="3"/>
      <c r="BN418" s="3"/>
      <c r="BO418" s="3"/>
      <c r="BP418" s="3"/>
      <c r="BQ418" s="3"/>
      <c r="BR418" s="3"/>
      <c r="BS418" s="3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4"/>
    </row>
    <row r="419" spans="1:85" s="5" customFormat="1" x14ac:dyDescent="0.3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3"/>
      <c r="BJ419" s="3"/>
      <c r="BK419" s="3"/>
      <c r="BL419" s="3"/>
      <c r="BM419" s="3"/>
      <c r="BN419" s="3"/>
      <c r="BO419" s="3"/>
      <c r="BP419" s="3"/>
      <c r="BQ419" s="3"/>
      <c r="BR419" s="3"/>
      <c r="BS419" s="3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4"/>
    </row>
    <row r="420" spans="1:85" s="5" customFormat="1" x14ac:dyDescent="0.3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3"/>
      <c r="BJ420" s="3"/>
      <c r="BK420" s="3"/>
      <c r="BL420" s="3"/>
      <c r="BM420" s="3"/>
      <c r="BN420" s="3"/>
      <c r="BO420" s="3"/>
      <c r="BP420" s="3"/>
      <c r="BQ420" s="3"/>
      <c r="BR420" s="3"/>
      <c r="BS420" s="3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4"/>
    </row>
    <row r="421" spans="1:85" s="5" customFormat="1" x14ac:dyDescent="0.3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3"/>
      <c r="BJ421" s="3"/>
      <c r="BK421" s="3"/>
      <c r="BL421" s="3"/>
      <c r="BM421" s="3"/>
      <c r="BN421" s="3"/>
      <c r="BO421" s="3"/>
      <c r="BP421" s="3"/>
      <c r="BQ421" s="3"/>
      <c r="BR421" s="3"/>
      <c r="BS421" s="3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4"/>
    </row>
    <row r="422" spans="1:85" s="5" customFormat="1" x14ac:dyDescent="0.3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3"/>
      <c r="BJ422" s="3"/>
      <c r="BK422" s="3"/>
      <c r="BL422" s="3"/>
      <c r="BM422" s="3"/>
      <c r="BN422" s="3"/>
      <c r="BO422" s="3"/>
      <c r="BP422" s="3"/>
      <c r="BQ422" s="3"/>
      <c r="BR422" s="3"/>
      <c r="BS422" s="3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4"/>
    </row>
    <row r="423" spans="1:85" s="5" customFormat="1" x14ac:dyDescent="0.3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3"/>
      <c r="BJ423" s="3"/>
      <c r="BK423" s="3"/>
      <c r="BL423" s="3"/>
      <c r="BM423" s="3"/>
      <c r="BN423" s="3"/>
      <c r="BO423" s="3"/>
      <c r="BP423" s="3"/>
      <c r="BQ423" s="3"/>
      <c r="BR423" s="3"/>
      <c r="BS423" s="3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4"/>
    </row>
    <row r="424" spans="1:85" s="5" customFormat="1" x14ac:dyDescent="0.3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3"/>
      <c r="BJ424" s="3"/>
      <c r="BK424" s="3"/>
      <c r="BL424" s="3"/>
      <c r="BM424" s="3"/>
      <c r="BN424" s="3"/>
      <c r="BO424" s="3"/>
      <c r="BP424" s="3"/>
      <c r="BQ424" s="3"/>
      <c r="BR424" s="3"/>
      <c r="BS424" s="3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4"/>
    </row>
    <row r="425" spans="1:85" s="5" customFormat="1" x14ac:dyDescent="0.3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3"/>
      <c r="BJ425" s="3"/>
      <c r="BK425" s="3"/>
      <c r="BL425" s="3"/>
      <c r="BM425" s="3"/>
      <c r="BN425" s="3"/>
      <c r="BO425" s="3"/>
      <c r="BP425" s="3"/>
      <c r="BQ425" s="3"/>
      <c r="BR425" s="3"/>
      <c r="BS425" s="3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4"/>
    </row>
    <row r="426" spans="1:85" s="5" customFormat="1" x14ac:dyDescent="0.3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3"/>
      <c r="BJ426" s="3"/>
      <c r="BK426" s="3"/>
      <c r="BL426" s="3"/>
      <c r="BM426" s="3"/>
      <c r="BN426" s="3"/>
      <c r="BO426" s="3"/>
      <c r="BP426" s="3"/>
      <c r="BQ426" s="3"/>
      <c r="BR426" s="3"/>
      <c r="BS426" s="3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4"/>
    </row>
    <row r="427" spans="1:85" s="5" customFormat="1" x14ac:dyDescent="0.3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3"/>
      <c r="BJ427" s="3"/>
      <c r="BK427" s="3"/>
      <c r="BL427" s="3"/>
      <c r="BM427" s="3"/>
      <c r="BN427" s="3"/>
      <c r="BO427" s="3"/>
      <c r="BP427" s="3"/>
      <c r="BQ427" s="3"/>
      <c r="BR427" s="3"/>
      <c r="BS427" s="3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4"/>
    </row>
    <row r="428" spans="1:85" s="5" customFormat="1" x14ac:dyDescent="0.3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3"/>
      <c r="BJ428" s="3"/>
      <c r="BK428" s="3"/>
      <c r="BL428" s="3"/>
      <c r="BM428" s="3"/>
      <c r="BN428" s="3"/>
      <c r="BO428" s="3"/>
      <c r="BP428" s="3"/>
      <c r="BQ428" s="3"/>
      <c r="BR428" s="3"/>
      <c r="BS428" s="3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4"/>
    </row>
    <row r="429" spans="1:85" s="5" customFormat="1" x14ac:dyDescent="0.3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3"/>
      <c r="BJ429" s="3"/>
      <c r="BK429" s="3"/>
      <c r="BL429" s="3"/>
      <c r="BM429" s="3"/>
      <c r="BN429" s="3"/>
      <c r="BO429" s="3"/>
      <c r="BP429" s="3"/>
      <c r="BQ429" s="3"/>
      <c r="BR429" s="3"/>
      <c r="BS429" s="3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4"/>
    </row>
    <row r="430" spans="1:85" s="5" customFormat="1" x14ac:dyDescent="0.3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3"/>
      <c r="BJ430" s="3"/>
      <c r="BK430" s="3"/>
      <c r="BL430" s="3"/>
      <c r="BM430" s="3"/>
      <c r="BN430" s="3"/>
      <c r="BO430" s="3"/>
      <c r="BP430" s="3"/>
      <c r="BQ430" s="3"/>
      <c r="BR430" s="3"/>
      <c r="BS430" s="3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4"/>
    </row>
    <row r="431" spans="1:85" s="5" customFormat="1" x14ac:dyDescent="0.3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3"/>
      <c r="BJ431" s="3"/>
      <c r="BK431" s="3"/>
      <c r="BL431" s="3"/>
      <c r="BM431" s="3"/>
      <c r="BN431" s="3"/>
      <c r="BO431" s="3"/>
      <c r="BP431" s="3"/>
      <c r="BQ431" s="3"/>
      <c r="BR431" s="3"/>
      <c r="BS431" s="3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4"/>
    </row>
    <row r="432" spans="1:85" s="5" customFormat="1" x14ac:dyDescent="0.3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3"/>
      <c r="BJ432" s="3"/>
      <c r="BK432" s="3"/>
      <c r="BL432" s="3"/>
      <c r="BM432" s="3"/>
      <c r="BN432" s="3"/>
      <c r="BO432" s="3"/>
      <c r="BP432" s="3"/>
      <c r="BQ432" s="3"/>
      <c r="BR432" s="3"/>
      <c r="BS432" s="3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4"/>
    </row>
    <row r="433" spans="1:85" s="5" customFormat="1" x14ac:dyDescent="0.3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3"/>
      <c r="BJ433" s="3"/>
      <c r="BK433" s="3"/>
      <c r="BL433" s="3"/>
      <c r="BM433" s="3"/>
      <c r="BN433" s="3"/>
      <c r="BO433" s="3"/>
      <c r="BP433" s="3"/>
      <c r="BQ433" s="3"/>
      <c r="BR433" s="3"/>
      <c r="BS433" s="3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4"/>
    </row>
    <row r="434" spans="1:85" s="5" customFormat="1" x14ac:dyDescent="0.3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3"/>
      <c r="BJ434" s="3"/>
      <c r="BK434" s="3"/>
      <c r="BL434" s="3"/>
      <c r="BM434" s="3"/>
      <c r="BN434" s="3"/>
      <c r="BO434" s="3"/>
      <c r="BP434" s="3"/>
      <c r="BQ434" s="3"/>
      <c r="BR434" s="3"/>
      <c r="BS434" s="3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4"/>
    </row>
    <row r="435" spans="1:85" s="5" customFormat="1" x14ac:dyDescent="0.3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3"/>
      <c r="BJ435" s="3"/>
      <c r="BK435" s="3"/>
      <c r="BL435" s="3"/>
      <c r="BM435" s="3"/>
      <c r="BN435" s="3"/>
      <c r="BO435" s="3"/>
      <c r="BP435" s="3"/>
      <c r="BQ435" s="3"/>
      <c r="BR435" s="3"/>
      <c r="BS435" s="3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4"/>
    </row>
    <row r="436" spans="1:85" s="5" customFormat="1" x14ac:dyDescent="0.3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3"/>
      <c r="BJ436" s="3"/>
      <c r="BK436" s="3"/>
      <c r="BL436" s="3"/>
      <c r="BM436" s="3"/>
      <c r="BN436" s="3"/>
      <c r="BO436" s="3"/>
      <c r="BP436" s="3"/>
      <c r="BQ436" s="3"/>
      <c r="BR436" s="3"/>
      <c r="BS436" s="3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4"/>
    </row>
    <row r="437" spans="1:85" s="5" customFormat="1" x14ac:dyDescent="0.3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3"/>
      <c r="BJ437" s="3"/>
      <c r="BK437" s="3"/>
      <c r="BL437" s="3"/>
      <c r="BM437" s="3"/>
      <c r="BN437" s="3"/>
      <c r="BO437" s="3"/>
      <c r="BP437" s="3"/>
      <c r="BQ437" s="3"/>
      <c r="BR437" s="3"/>
      <c r="BS437" s="3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4"/>
    </row>
    <row r="438" spans="1:85" s="5" customFormat="1" x14ac:dyDescent="0.3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3"/>
      <c r="BJ438" s="3"/>
      <c r="BK438" s="3"/>
      <c r="BL438" s="3"/>
      <c r="BM438" s="3"/>
      <c r="BN438" s="3"/>
      <c r="BO438" s="3"/>
      <c r="BP438" s="3"/>
      <c r="BQ438" s="3"/>
      <c r="BR438" s="3"/>
      <c r="BS438" s="3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4"/>
    </row>
    <row r="439" spans="1:85" s="5" customFormat="1" x14ac:dyDescent="0.3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3"/>
      <c r="BJ439" s="3"/>
      <c r="BK439" s="3"/>
      <c r="BL439" s="3"/>
      <c r="BM439" s="3"/>
      <c r="BN439" s="3"/>
      <c r="BO439" s="3"/>
      <c r="BP439" s="3"/>
      <c r="BQ439" s="3"/>
      <c r="BR439" s="3"/>
      <c r="BS439" s="3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4"/>
    </row>
    <row r="440" spans="1:85" s="5" customFormat="1" x14ac:dyDescent="0.3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3"/>
      <c r="BJ440" s="3"/>
      <c r="BK440" s="3"/>
      <c r="BL440" s="3"/>
      <c r="BM440" s="3"/>
      <c r="BN440" s="3"/>
      <c r="BO440" s="3"/>
      <c r="BP440" s="3"/>
      <c r="BQ440" s="3"/>
      <c r="BR440" s="3"/>
      <c r="BS440" s="3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4"/>
    </row>
    <row r="441" spans="1:85" s="5" customFormat="1" x14ac:dyDescent="0.3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3"/>
      <c r="BJ441" s="3"/>
      <c r="BK441" s="3"/>
      <c r="BL441" s="3"/>
      <c r="BM441" s="3"/>
      <c r="BN441" s="3"/>
      <c r="BO441" s="3"/>
      <c r="BP441" s="3"/>
      <c r="BQ441" s="3"/>
      <c r="BR441" s="3"/>
      <c r="BS441" s="3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4"/>
    </row>
    <row r="442" spans="1:85" s="5" customFormat="1" x14ac:dyDescent="0.3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3"/>
      <c r="BJ442" s="3"/>
      <c r="BK442" s="3"/>
      <c r="BL442" s="3"/>
      <c r="BM442" s="3"/>
      <c r="BN442" s="3"/>
      <c r="BO442" s="3"/>
      <c r="BP442" s="3"/>
      <c r="BQ442" s="3"/>
      <c r="BR442" s="3"/>
      <c r="BS442" s="3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4"/>
    </row>
    <row r="443" spans="1:85" s="5" customFormat="1" x14ac:dyDescent="0.3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3"/>
      <c r="BJ443" s="3"/>
      <c r="BK443" s="3"/>
      <c r="BL443" s="3"/>
      <c r="BM443" s="3"/>
      <c r="BN443" s="3"/>
      <c r="BO443" s="3"/>
      <c r="BP443" s="3"/>
      <c r="BQ443" s="3"/>
      <c r="BR443" s="3"/>
      <c r="BS443" s="3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4"/>
    </row>
    <row r="444" spans="1:85" s="5" customFormat="1" x14ac:dyDescent="0.3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3"/>
      <c r="BJ444" s="3"/>
      <c r="BK444" s="3"/>
      <c r="BL444" s="3"/>
      <c r="BM444" s="3"/>
      <c r="BN444" s="3"/>
      <c r="BO444" s="3"/>
      <c r="BP444" s="3"/>
      <c r="BQ444" s="3"/>
      <c r="BR444" s="3"/>
      <c r="BS444" s="3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4"/>
    </row>
    <row r="445" spans="1:85" s="5" customFormat="1" x14ac:dyDescent="0.3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3"/>
      <c r="BJ445" s="3"/>
      <c r="BK445" s="3"/>
      <c r="BL445" s="3"/>
      <c r="BM445" s="3"/>
      <c r="BN445" s="3"/>
      <c r="BO445" s="3"/>
      <c r="BP445" s="3"/>
      <c r="BQ445" s="3"/>
      <c r="BR445" s="3"/>
      <c r="BS445" s="3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4"/>
    </row>
    <row r="446" spans="1:85" s="5" customFormat="1" x14ac:dyDescent="0.3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3"/>
      <c r="BJ446" s="3"/>
      <c r="BK446" s="3"/>
      <c r="BL446" s="3"/>
      <c r="BM446" s="3"/>
      <c r="BN446" s="3"/>
      <c r="BO446" s="3"/>
      <c r="BP446" s="3"/>
      <c r="BQ446" s="3"/>
      <c r="BR446" s="3"/>
      <c r="BS446" s="3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4"/>
    </row>
    <row r="447" spans="1:85" s="5" customFormat="1" x14ac:dyDescent="0.3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3"/>
      <c r="BJ447" s="3"/>
      <c r="BK447" s="3"/>
      <c r="BL447" s="3"/>
      <c r="BM447" s="3"/>
      <c r="BN447" s="3"/>
      <c r="BO447" s="3"/>
      <c r="BP447" s="3"/>
      <c r="BQ447" s="3"/>
      <c r="BR447" s="3"/>
      <c r="BS447" s="3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4"/>
    </row>
    <row r="448" spans="1:85" s="5" customFormat="1" x14ac:dyDescent="0.3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3"/>
      <c r="BJ448" s="3"/>
      <c r="BK448" s="3"/>
      <c r="BL448" s="3"/>
      <c r="BM448" s="3"/>
      <c r="BN448" s="3"/>
      <c r="BO448" s="3"/>
      <c r="BP448" s="3"/>
      <c r="BQ448" s="3"/>
      <c r="BR448" s="3"/>
      <c r="BS448" s="3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4"/>
    </row>
    <row r="449" spans="1:85" s="5" customFormat="1" x14ac:dyDescent="0.3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3"/>
      <c r="BJ449" s="3"/>
      <c r="BK449" s="3"/>
      <c r="BL449" s="3"/>
      <c r="BM449" s="3"/>
      <c r="BN449" s="3"/>
      <c r="BO449" s="3"/>
      <c r="BP449" s="3"/>
      <c r="BQ449" s="3"/>
      <c r="BR449" s="3"/>
      <c r="BS449" s="3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4"/>
    </row>
    <row r="450" spans="1:85" s="5" customFormat="1" x14ac:dyDescent="0.3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3"/>
      <c r="BJ450" s="3"/>
      <c r="BK450" s="3"/>
      <c r="BL450" s="3"/>
      <c r="BM450" s="3"/>
      <c r="BN450" s="3"/>
      <c r="BO450" s="3"/>
      <c r="BP450" s="3"/>
      <c r="BQ450" s="3"/>
      <c r="BR450" s="3"/>
      <c r="BS450" s="3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4"/>
    </row>
    <row r="451" spans="1:85" s="5" customFormat="1" x14ac:dyDescent="0.3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3"/>
      <c r="BJ451" s="3"/>
      <c r="BK451" s="3"/>
      <c r="BL451" s="3"/>
      <c r="BM451" s="3"/>
      <c r="BN451" s="3"/>
      <c r="BO451" s="3"/>
      <c r="BP451" s="3"/>
      <c r="BQ451" s="3"/>
      <c r="BR451" s="3"/>
      <c r="BS451" s="3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4"/>
    </row>
    <row r="452" spans="1:85" s="5" customFormat="1" x14ac:dyDescent="0.3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3"/>
      <c r="BJ452" s="3"/>
      <c r="BK452" s="3"/>
      <c r="BL452" s="3"/>
      <c r="BM452" s="3"/>
      <c r="BN452" s="3"/>
      <c r="BO452" s="3"/>
      <c r="BP452" s="3"/>
      <c r="BQ452" s="3"/>
      <c r="BR452" s="3"/>
      <c r="BS452" s="3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4"/>
    </row>
    <row r="453" spans="1:85" s="5" customFormat="1" x14ac:dyDescent="0.3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3"/>
      <c r="BJ453" s="3"/>
      <c r="BK453" s="3"/>
      <c r="BL453" s="3"/>
      <c r="BM453" s="3"/>
      <c r="BN453" s="3"/>
      <c r="BO453" s="3"/>
      <c r="BP453" s="3"/>
      <c r="BQ453" s="3"/>
      <c r="BR453" s="3"/>
      <c r="BS453" s="3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4"/>
    </row>
    <row r="454" spans="1:85" s="5" customFormat="1" x14ac:dyDescent="0.3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3"/>
      <c r="BJ454" s="3"/>
      <c r="BK454" s="3"/>
      <c r="BL454" s="3"/>
      <c r="BM454" s="3"/>
      <c r="BN454" s="3"/>
      <c r="BO454" s="3"/>
      <c r="BP454" s="3"/>
      <c r="BQ454" s="3"/>
      <c r="BR454" s="3"/>
      <c r="BS454" s="3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4"/>
    </row>
    <row r="455" spans="1:85" s="5" customFormat="1" x14ac:dyDescent="0.3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3"/>
      <c r="BJ455" s="3"/>
      <c r="BK455" s="3"/>
      <c r="BL455" s="3"/>
      <c r="BM455" s="3"/>
      <c r="BN455" s="3"/>
      <c r="BO455" s="3"/>
      <c r="BP455" s="3"/>
      <c r="BQ455" s="3"/>
      <c r="BR455" s="3"/>
      <c r="BS455" s="3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4"/>
    </row>
    <row r="456" spans="1:85" s="5" customFormat="1" x14ac:dyDescent="0.3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3"/>
      <c r="BJ456" s="3"/>
      <c r="BK456" s="3"/>
      <c r="BL456" s="3"/>
      <c r="BM456" s="3"/>
      <c r="BN456" s="3"/>
      <c r="BO456" s="3"/>
      <c r="BP456" s="3"/>
      <c r="BQ456" s="3"/>
      <c r="BR456" s="3"/>
      <c r="BS456" s="3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4"/>
    </row>
    <row r="457" spans="1:85" s="5" customFormat="1" x14ac:dyDescent="0.3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3"/>
      <c r="BJ457" s="3"/>
      <c r="BK457" s="3"/>
      <c r="BL457" s="3"/>
      <c r="BM457" s="3"/>
      <c r="BN457" s="3"/>
      <c r="BO457" s="3"/>
      <c r="BP457" s="3"/>
      <c r="BQ457" s="3"/>
      <c r="BR457" s="3"/>
      <c r="BS457" s="3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4"/>
    </row>
    <row r="458" spans="1:85" s="5" customFormat="1" x14ac:dyDescent="0.3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3"/>
      <c r="BJ458" s="3"/>
      <c r="BK458" s="3"/>
      <c r="BL458" s="3"/>
      <c r="BM458" s="3"/>
      <c r="BN458" s="3"/>
      <c r="BO458" s="3"/>
      <c r="BP458" s="3"/>
      <c r="BQ458" s="3"/>
      <c r="BR458" s="3"/>
      <c r="BS458" s="3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4"/>
    </row>
    <row r="459" spans="1:85" s="5" customFormat="1" x14ac:dyDescent="0.3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3"/>
      <c r="BJ459" s="3"/>
      <c r="BK459" s="3"/>
      <c r="BL459" s="3"/>
      <c r="BM459" s="3"/>
      <c r="BN459" s="3"/>
      <c r="BO459" s="3"/>
      <c r="BP459" s="3"/>
      <c r="BQ459" s="3"/>
      <c r="BR459" s="3"/>
      <c r="BS459" s="3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4"/>
    </row>
    <row r="460" spans="1:85" s="5" customFormat="1" x14ac:dyDescent="0.3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3"/>
      <c r="BJ460" s="3"/>
      <c r="BK460" s="3"/>
      <c r="BL460" s="3"/>
      <c r="BM460" s="3"/>
      <c r="BN460" s="3"/>
      <c r="BO460" s="3"/>
      <c r="BP460" s="3"/>
      <c r="BQ460" s="3"/>
      <c r="BR460" s="3"/>
      <c r="BS460" s="3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4"/>
    </row>
    <row r="461" spans="1:85" s="5" customFormat="1" x14ac:dyDescent="0.3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3"/>
      <c r="BJ461" s="3"/>
      <c r="BK461" s="3"/>
      <c r="BL461" s="3"/>
      <c r="BM461" s="3"/>
      <c r="BN461" s="3"/>
      <c r="BO461" s="3"/>
      <c r="BP461" s="3"/>
      <c r="BQ461" s="3"/>
      <c r="BR461" s="3"/>
      <c r="BS461" s="3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4"/>
    </row>
    <row r="462" spans="1:85" s="5" customFormat="1" x14ac:dyDescent="0.3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3"/>
      <c r="BJ462" s="3"/>
      <c r="BK462" s="3"/>
      <c r="BL462" s="3"/>
      <c r="BM462" s="3"/>
      <c r="BN462" s="3"/>
      <c r="BO462" s="3"/>
      <c r="BP462" s="3"/>
      <c r="BQ462" s="3"/>
      <c r="BR462" s="3"/>
      <c r="BS462" s="3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4"/>
    </row>
    <row r="463" spans="1:85" s="5" customFormat="1" x14ac:dyDescent="0.3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3"/>
      <c r="BJ463" s="3"/>
      <c r="BK463" s="3"/>
      <c r="BL463" s="3"/>
      <c r="BM463" s="3"/>
      <c r="BN463" s="3"/>
      <c r="BO463" s="3"/>
      <c r="BP463" s="3"/>
      <c r="BQ463" s="3"/>
      <c r="BR463" s="3"/>
      <c r="BS463" s="3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4"/>
    </row>
    <row r="464" spans="1:85" s="5" customFormat="1" x14ac:dyDescent="0.3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3"/>
      <c r="BJ464" s="3"/>
      <c r="BK464" s="3"/>
      <c r="BL464" s="3"/>
      <c r="BM464" s="3"/>
      <c r="BN464" s="3"/>
      <c r="BO464" s="3"/>
      <c r="BP464" s="3"/>
      <c r="BQ464" s="3"/>
      <c r="BR464" s="3"/>
      <c r="BS464" s="3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4"/>
    </row>
    <row r="465" spans="1:85" s="5" customFormat="1" x14ac:dyDescent="0.3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3"/>
      <c r="BJ465" s="3"/>
      <c r="BK465" s="3"/>
      <c r="BL465" s="3"/>
      <c r="BM465" s="3"/>
      <c r="BN465" s="3"/>
      <c r="BO465" s="3"/>
      <c r="BP465" s="3"/>
      <c r="BQ465" s="3"/>
      <c r="BR465" s="3"/>
      <c r="BS465" s="3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4"/>
    </row>
    <row r="466" spans="1:85" s="5" customFormat="1" x14ac:dyDescent="0.3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3"/>
      <c r="BJ466" s="3"/>
      <c r="BK466" s="3"/>
      <c r="BL466" s="3"/>
      <c r="BM466" s="3"/>
      <c r="BN466" s="3"/>
      <c r="BO466" s="3"/>
      <c r="BP466" s="3"/>
      <c r="BQ466" s="3"/>
      <c r="BR466" s="3"/>
      <c r="BS466" s="3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4"/>
    </row>
    <row r="467" spans="1:85" s="5" customFormat="1" x14ac:dyDescent="0.3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3"/>
      <c r="BJ467" s="3"/>
      <c r="BK467" s="3"/>
      <c r="BL467" s="3"/>
      <c r="BM467" s="3"/>
      <c r="BN467" s="3"/>
      <c r="BO467" s="3"/>
      <c r="BP467" s="3"/>
      <c r="BQ467" s="3"/>
      <c r="BR467" s="3"/>
      <c r="BS467" s="3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4"/>
    </row>
    <row r="468" spans="1:85" s="5" customFormat="1" x14ac:dyDescent="0.3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3"/>
      <c r="BJ468" s="3"/>
      <c r="BK468" s="3"/>
      <c r="BL468" s="3"/>
      <c r="BM468" s="3"/>
      <c r="BN468" s="3"/>
      <c r="BO468" s="3"/>
      <c r="BP468" s="3"/>
      <c r="BQ468" s="3"/>
      <c r="BR468" s="3"/>
      <c r="BS468" s="3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4"/>
    </row>
    <row r="469" spans="1:85" s="5" customFormat="1" x14ac:dyDescent="0.3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3"/>
      <c r="BJ469" s="3"/>
      <c r="BK469" s="3"/>
      <c r="BL469" s="3"/>
      <c r="BM469" s="3"/>
      <c r="BN469" s="3"/>
      <c r="BO469" s="3"/>
      <c r="BP469" s="3"/>
      <c r="BQ469" s="3"/>
      <c r="BR469" s="3"/>
      <c r="BS469" s="3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4"/>
    </row>
    <row r="470" spans="1:85" s="5" customFormat="1" x14ac:dyDescent="0.3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3"/>
      <c r="BJ470" s="3"/>
      <c r="BK470" s="3"/>
      <c r="BL470" s="3"/>
      <c r="BM470" s="3"/>
      <c r="BN470" s="3"/>
      <c r="BO470" s="3"/>
      <c r="BP470" s="3"/>
      <c r="BQ470" s="3"/>
      <c r="BR470" s="3"/>
      <c r="BS470" s="3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4"/>
    </row>
    <row r="471" spans="1:85" s="5" customFormat="1" x14ac:dyDescent="0.3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3"/>
      <c r="BJ471" s="3"/>
      <c r="BK471" s="3"/>
      <c r="BL471" s="3"/>
      <c r="BM471" s="3"/>
      <c r="BN471" s="3"/>
      <c r="BO471" s="3"/>
      <c r="BP471" s="3"/>
      <c r="BQ471" s="3"/>
      <c r="BR471" s="3"/>
      <c r="BS471" s="3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4"/>
    </row>
    <row r="472" spans="1:85" s="5" customFormat="1" x14ac:dyDescent="0.3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3"/>
      <c r="BJ472" s="3"/>
      <c r="BK472" s="3"/>
      <c r="BL472" s="3"/>
      <c r="BM472" s="3"/>
      <c r="BN472" s="3"/>
      <c r="BO472" s="3"/>
      <c r="BP472" s="3"/>
      <c r="BQ472" s="3"/>
      <c r="BR472" s="3"/>
      <c r="BS472" s="3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4"/>
    </row>
    <row r="473" spans="1:85" s="5" customFormat="1" x14ac:dyDescent="0.3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3"/>
      <c r="BJ473" s="3"/>
      <c r="BK473" s="3"/>
      <c r="BL473" s="3"/>
      <c r="BM473" s="3"/>
      <c r="BN473" s="3"/>
      <c r="BO473" s="3"/>
      <c r="BP473" s="3"/>
      <c r="BQ473" s="3"/>
      <c r="BR473" s="3"/>
      <c r="BS473" s="3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4"/>
    </row>
    <row r="474" spans="1:85" s="5" customFormat="1" x14ac:dyDescent="0.3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3"/>
      <c r="BJ474" s="3"/>
      <c r="BK474" s="3"/>
      <c r="BL474" s="3"/>
      <c r="BM474" s="3"/>
      <c r="BN474" s="3"/>
      <c r="BO474" s="3"/>
      <c r="BP474" s="3"/>
      <c r="BQ474" s="3"/>
      <c r="BR474" s="3"/>
      <c r="BS474" s="3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4"/>
    </row>
    <row r="475" spans="1:85" s="5" customFormat="1" x14ac:dyDescent="0.3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3"/>
      <c r="BJ475" s="3"/>
      <c r="BK475" s="3"/>
      <c r="BL475" s="3"/>
      <c r="BM475" s="3"/>
      <c r="BN475" s="3"/>
      <c r="BO475" s="3"/>
      <c r="BP475" s="3"/>
      <c r="BQ475" s="3"/>
      <c r="BR475" s="3"/>
      <c r="BS475" s="3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4"/>
    </row>
    <row r="476" spans="1:85" s="5" customFormat="1" x14ac:dyDescent="0.3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3"/>
      <c r="BJ476" s="3"/>
      <c r="BK476" s="3"/>
      <c r="BL476" s="3"/>
      <c r="BM476" s="3"/>
      <c r="BN476" s="3"/>
      <c r="BO476" s="3"/>
      <c r="BP476" s="3"/>
      <c r="BQ476" s="3"/>
      <c r="BR476" s="3"/>
      <c r="BS476" s="3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4"/>
    </row>
    <row r="477" spans="1:85" s="5" customFormat="1" x14ac:dyDescent="0.3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3"/>
      <c r="BJ477" s="3"/>
      <c r="BK477" s="3"/>
      <c r="BL477" s="3"/>
      <c r="BM477" s="3"/>
      <c r="BN477" s="3"/>
      <c r="BO477" s="3"/>
      <c r="BP477" s="3"/>
      <c r="BQ477" s="3"/>
      <c r="BR477" s="3"/>
      <c r="BS477" s="3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4"/>
    </row>
    <row r="478" spans="1:85" s="5" customFormat="1" x14ac:dyDescent="0.3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3"/>
      <c r="BJ478" s="3"/>
      <c r="BK478" s="3"/>
      <c r="BL478" s="3"/>
      <c r="BM478" s="3"/>
      <c r="BN478" s="3"/>
      <c r="BO478" s="3"/>
      <c r="BP478" s="3"/>
      <c r="BQ478" s="3"/>
      <c r="BR478" s="3"/>
      <c r="BS478" s="3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4"/>
    </row>
    <row r="479" spans="1:85" s="5" customFormat="1" x14ac:dyDescent="0.3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3"/>
      <c r="BJ479" s="3"/>
      <c r="BK479" s="3"/>
      <c r="BL479" s="3"/>
      <c r="BM479" s="3"/>
      <c r="BN479" s="3"/>
      <c r="BO479" s="3"/>
      <c r="BP479" s="3"/>
      <c r="BQ479" s="3"/>
      <c r="BR479" s="3"/>
      <c r="BS479" s="3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4"/>
    </row>
    <row r="480" spans="1:85" s="5" customFormat="1" x14ac:dyDescent="0.3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3"/>
      <c r="BJ480" s="3"/>
      <c r="BK480" s="3"/>
      <c r="BL480" s="3"/>
      <c r="BM480" s="3"/>
      <c r="BN480" s="3"/>
      <c r="BO480" s="3"/>
      <c r="BP480" s="3"/>
      <c r="BQ480" s="3"/>
      <c r="BR480" s="3"/>
      <c r="BS480" s="3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4"/>
    </row>
    <row r="481" spans="1:85" s="5" customFormat="1" x14ac:dyDescent="0.3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3"/>
      <c r="BJ481" s="3"/>
      <c r="BK481" s="3"/>
      <c r="BL481" s="3"/>
      <c r="BM481" s="3"/>
      <c r="BN481" s="3"/>
      <c r="BO481" s="3"/>
      <c r="BP481" s="3"/>
      <c r="BQ481" s="3"/>
      <c r="BR481" s="3"/>
      <c r="BS481" s="3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4"/>
    </row>
    <row r="482" spans="1:85" s="5" customFormat="1" x14ac:dyDescent="0.3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3"/>
      <c r="BJ482" s="3"/>
      <c r="BK482" s="3"/>
      <c r="BL482" s="3"/>
      <c r="BM482" s="3"/>
      <c r="BN482" s="3"/>
      <c r="BO482" s="3"/>
      <c r="BP482" s="3"/>
      <c r="BQ482" s="3"/>
      <c r="BR482" s="3"/>
      <c r="BS482" s="3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4"/>
    </row>
    <row r="483" spans="1:85" s="5" customFormat="1" x14ac:dyDescent="0.3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3"/>
      <c r="BJ483" s="3"/>
      <c r="BK483" s="3"/>
      <c r="BL483" s="3"/>
      <c r="BM483" s="3"/>
      <c r="BN483" s="3"/>
      <c r="BO483" s="3"/>
      <c r="BP483" s="3"/>
      <c r="BQ483" s="3"/>
      <c r="BR483" s="3"/>
      <c r="BS483" s="3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4"/>
    </row>
    <row r="484" spans="1:85" s="5" customFormat="1" x14ac:dyDescent="0.3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3"/>
      <c r="BJ484" s="3"/>
      <c r="BK484" s="3"/>
      <c r="BL484" s="3"/>
      <c r="BM484" s="3"/>
      <c r="BN484" s="3"/>
      <c r="BO484" s="3"/>
      <c r="BP484" s="3"/>
      <c r="BQ484" s="3"/>
      <c r="BR484" s="3"/>
      <c r="BS484" s="3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4"/>
    </row>
    <row r="485" spans="1:85" s="5" customFormat="1" x14ac:dyDescent="0.3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3"/>
      <c r="BJ485" s="3"/>
      <c r="BK485" s="3"/>
      <c r="BL485" s="3"/>
      <c r="BM485" s="3"/>
      <c r="BN485" s="3"/>
      <c r="BO485" s="3"/>
      <c r="BP485" s="3"/>
      <c r="BQ485" s="3"/>
      <c r="BR485" s="3"/>
      <c r="BS485" s="3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4"/>
    </row>
    <row r="486" spans="1:85" s="5" customFormat="1" x14ac:dyDescent="0.3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3"/>
      <c r="BJ486" s="3"/>
      <c r="BK486" s="3"/>
      <c r="BL486" s="3"/>
      <c r="BM486" s="3"/>
      <c r="BN486" s="3"/>
      <c r="BO486" s="3"/>
      <c r="BP486" s="3"/>
      <c r="BQ486" s="3"/>
      <c r="BR486" s="3"/>
      <c r="BS486" s="3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4"/>
    </row>
    <row r="487" spans="1:85" s="5" customFormat="1" x14ac:dyDescent="0.3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3"/>
      <c r="BJ487" s="3"/>
      <c r="BK487" s="3"/>
      <c r="BL487" s="3"/>
      <c r="BM487" s="3"/>
      <c r="BN487" s="3"/>
      <c r="BO487" s="3"/>
      <c r="BP487" s="3"/>
      <c r="BQ487" s="3"/>
      <c r="BR487" s="3"/>
      <c r="BS487" s="3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4"/>
    </row>
    <row r="488" spans="1:85" s="5" customFormat="1" x14ac:dyDescent="0.3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3"/>
      <c r="BJ488" s="3"/>
      <c r="BK488" s="3"/>
      <c r="BL488" s="3"/>
      <c r="BM488" s="3"/>
      <c r="BN488" s="3"/>
      <c r="BO488" s="3"/>
      <c r="BP488" s="3"/>
      <c r="BQ488" s="3"/>
      <c r="BR488" s="3"/>
      <c r="BS488" s="3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4"/>
    </row>
    <row r="489" spans="1:85" s="5" customFormat="1" x14ac:dyDescent="0.3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3"/>
      <c r="BJ489" s="3"/>
      <c r="BK489" s="3"/>
      <c r="BL489" s="3"/>
      <c r="BM489" s="3"/>
      <c r="BN489" s="3"/>
      <c r="BO489" s="3"/>
      <c r="BP489" s="3"/>
      <c r="BQ489" s="3"/>
      <c r="BR489" s="3"/>
      <c r="BS489" s="3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4"/>
    </row>
    <row r="490" spans="1:85" s="5" customFormat="1" x14ac:dyDescent="0.3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3"/>
      <c r="BJ490" s="3"/>
      <c r="BK490" s="3"/>
      <c r="BL490" s="3"/>
      <c r="BM490" s="3"/>
      <c r="BN490" s="3"/>
      <c r="BO490" s="3"/>
      <c r="BP490" s="3"/>
      <c r="BQ490" s="3"/>
      <c r="BR490" s="3"/>
      <c r="BS490" s="3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4"/>
    </row>
    <row r="491" spans="1:85" s="5" customFormat="1" x14ac:dyDescent="0.3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3"/>
      <c r="BJ491" s="3"/>
      <c r="BK491" s="3"/>
      <c r="BL491" s="3"/>
      <c r="BM491" s="3"/>
      <c r="BN491" s="3"/>
      <c r="BO491" s="3"/>
      <c r="BP491" s="3"/>
      <c r="BQ491" s="3"/>
      <c r="BR491" s="3"/>
      <c r="BS491" s="3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4"/>
    </row>
    <row r="492" spans="1:85" s="5" customFormat="1" x14ac:dyDescent="0.3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3"/>
      <c r="BJ492" s="3"/>
      <c r="BK492" s="3"/>
      <c r="BL492" s="3"/>
      <c r="BM492" s="3"/>
      <c r="BN492" s="3"/>
      <c r="BO492" s="3"/>
      <c r="BP492" s="3"/>
      <c r="BQ492" s="3"/>
      <c r="BR492" s="3"/>
      <c r="BS492" s="3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4"/>
    </row>
    <row r="493" spans="1:85" s="5" customFormat="1" x14ac:dyDescent="0.3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3"/>
      <c r="BJ493" s="3"/>
      <c r="BK493" s="3"/>
      <c r="BL493" s="3"/>
      <c r="BM493" s="3"/>
      <c r="BN493" s="3"/>
      <c r="BO493" s="3"/>
      <c r="BP493" s="3"/>
      <c r="BQ493" s="3"/>
      <c r="BR493" s="3"/>
      <c r="BS493" s="3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4"/>
    </row>
    <row r="494" spans="1:85" s="5" customFormat="1" x14ac:dyDescent="0.3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3"/>
      <c r="BJ494" s="3"/>
      <c r="BK494" s="3"/>
      <c r="BL494" s="3"/>
      <c r="BM494" s="3"/>
      <c r="BN494" s="3"/>
      <c r="BO494" s="3"/>
      <c r="BP494" s="3"/>
      <c r="BQ494" s="3"/>
      <c r="BR494" s="3"/>
      <c r="BS494" s="3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4"/>
    </row>
    <row r="495" spans="1:85" s="5" customFormat="1" x14ac:dyDescent="0.3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3"/>
      <c r="BJ495" s="3"/>
      <c r="BK495" s="3"/>
      <c r="BL495" s="3"/>
      <c r="BM495" s="3"/>
      <c r="BN495" s="3"/>
      <c r="BO495" s="3"/>
      <c r="BP495" s="3"/>
      <c r="BQ495" s="3"/>
      <c r="BR495" s="3"/>
      <c r="BS495" s="3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4"/>
    </row>
    <row r="496" spans="1:85" s="5" customFormat="1" x14ac:dyDescent="0.3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3"/>
      <c r="BJ496" s="3"/>
      <c r="BK496" s="3"/>
      <c r="BL496" s="3"/>
      <c r="BM496" s="3"/>
      <c r="BN496" s="3"/>
      <c r="BO496" s="3"/>
      <c r="BP496" s="3"/>
      <c r="BQ496" s="3"/>
      <c r="BR496" s="3"/>
      <c r="BS496" s="3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4"/>
    </row>
    <row r="497" spans="1:85" s="5" customFormat="1" x14ac:dyDescent="0.3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3"/>
      <c r="BJ497" s="3"/>
      <c r="BK497" s="3"/>
      <c r="BL497" s="3"/>
      <c r="BM497" s="3"/>
      <c r="BN497" s="3"/>
      <c r="BO497" s="3"/>
      <c r="BP497" s="3"/>
      <c r="BQ497" s="3"/>
      <c r="BR497" s="3"/>
      <c r="BS497" s="3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4"/>
    </row>
    <row r="498" spans="1:85" s="5" customFormat="1" x14ac:dyDescent="0.3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3"/>
      <c r="BJ498" s="3"/>
      <c r="BK498" s="3"/>
      <c r="BL498" s="3"/>
      <c r="BM498" s="3"/>
      <c r="BN498" s="3"/>
      <c r="BO498" s="3"/>
      <c r="BP498" s="3"/>
      <c r="BQ498" s="3"/>
      <c r="BR498" s="3"/>
      <c r="BS498" s="3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4"/>
    </row>
    <row r="499" spans="1:85" s="5" customFormat="1" x14ac:dyDescent="0.3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3"/>
      <c r="BJ499" s="3"/>
      <c r="BK499" s="3"/>
      <c r="BL499" s="3"/>
      <c r="BM499" s="3"/>
      <c r="BN499" s="3"/>
      <c r="BO499" s="3"/>
      <c r="BP499" s="3"/>
      <c r="BQ499" s="3"/>
      <c r="BR499" s="3"/>
      <c r="BS499" s="3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4"/>
    </row>
    <row r="500" spans="1:85" s="5" customFormat="1" x14ac:dyDescent="0.3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3"/>
      <c r="BJ500" s="3"/>
      <c r="BK500" s="3"/>
      <c r="BL500" s="3"/>
      <c r="BM500" s="3"/>
      <c r="BN500" s="3"/>
      <c r="BO500" s="3"/>
      <c r="BP500" s="3"/>
      <c r="BQ500" s="3"/>
      <c r="BR500" s="3"/>
      <c r="BS500" s="3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4"/>
    </row>
    <row r="501" spans="1:85" s="5" customFormat="1" x14ac:dyDescent="0.3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3"/>
      <c r="BJ501" s="3"/>
      <c r="BK501" s="3"/>
      <c r="BL501" s="3"/>
      <c r="BM501" s="3"/>
      <c r="BN501" s="3"/>
      <c r="BO501" s="3"/>
      <c r="BP501" s="3"/>
      <c r="BQ501" s="3"/>
      <c r="BR501" s="3"/>
      <c r="BS501" s="3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4"/>
    </row>
    <row r="502" spans="1:85" s="5" customFormat="1" x14ac:dyDescent="0.3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3"/>
      <c r="BJ502" s="3"/>
      <c r="BK502" s="3"/>
      <c r="BL502" s="3"/>
      <c r="BM502" s="3"/>
      <c r="BN502" s="3"/>
      <c r="BO502" s="3"/>
      <c r="BP502" s="3"/>
      <c r="BQ502" s="3"/>
      <c r="BR502" s="3"/>
      <c r="BS502" s="3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4"/>
    </row>
    <row r="503" spans="1:85" s="5" customFormat="1" x14ac:dyDescent="0.3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3"/>
      <c r="BJ503" s="3"/>
      <c r="BK503" s="3"/>
      <c r="BL503" s="3"/>
      <c r="BM503" s="3"/>
      <c r="BN503" s="3"/>
      <c r="BO503" s="3"/>
      <c r="BP503" s="3"/>
      <c r="BQ503" s="3"/>
      <c r="BR503" s="3"/>
      <c r="BS503" s="3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4"/>
    </row>
    <row r="504" spans="1:85" s="5" customFormat="1" x14ac:dyDescent="0.3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3"/>
      <c r="BJ504" s="3"/>
      <c r="BK504" s="3"/>
      <c r="BL504" s="3"/>
      <c r="BM504" s="3"/>
      <c r="BN504" s="3"/>
      <c r="BO504" s="3"/>
      <c r="BP504" s="3"/>
      <c r="BQ504" s="3"/>
      <c r="BR504" s="3"/>
      <c r="BS504" s="3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4"/>
    </row>
    <row r="505" spans="1:85" s="5" customFormat="1" x14ac:dyDescent="0.3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3"/>
      <c r="BJ505" s="3"/>
      <c r="BK505" s="3"/>
      <c r="BL505" s="3"/>
      <c r="BM505" s="3"/>
      <c r="BN505" s="3"/>
      <c r="BO505" s="3"/>
      <c r="BP505" s="3"/>
      <c r="BQ505" s="3"/>
      <c r="BR505" s="3"/>
      <c r="BS505" s="3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4"/>
    </row>
    <row r="506" spans="1:85" s="5" customFormat="1" x14ac:dyDescent="0.3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3"/>
      <c r="BJ506" s="3"/>
      <c r="BK506" s="3"/>
      <c r="BL506" s="3"/>
      <c r="BM506" s="3"/>
      <c r="BN506" s="3"/>
      <c r="BO506" s="3"/>
      <c r="BP506" s="3"/>
      <c r="BQ506" s="3"/>
      <c r="BR506" s="3"/>
      <c r="BS506" s="3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4"/>
    </row>
    <row r="507" spans="1:85" s="5" customFormat="1" x14ac:dyDescent="0.3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3"/>
      <c r="BJ507" s="3"/>
      <c r="BK507" s="3"/>
      <c r="BL507" s="3"/>
      <c r="BM507" s="3"/>
      <c r="BN507" s="3"/>
      <c r="BO507" s="3"/>
      <c r="BP507" s="3"/>
      <c r="BQ507" s="3"/>
      <c r="BR507" s="3"/>
      <c r="BS507" s="3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4"/>
    </row>
    <row r="508" spans="1:85" s="5" customFormat="1" x14ac:dyDescent="0.3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3"/>
      <c r="BJ508" s="3"/>
      <c r="BK508" s="3"/>
      <c r="BL508" s="3"/>
      <c r="BM508" s="3"/>
      <c r="BN508" s="3"/>
      <c r="BO508" s="3"/>
      <c r="BP508" s="3"/>
      <c r="BQ508" s="3"/>
      <c r="BR508" s="3"/>
      <c r="BS508" s="3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4"/>
    </row>
    <row r="509" spans="1:85" s="5" customFormat="1" x14ac:dyDescent="0.3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3"/>
      <c r="BJ509" s="3"/>
      <c r="BK509" s="3"/>
      <c r="BL509" s="3"/>
      <c r="BM509" s="3"/>
      <c r="BN509" s="3"/>
      <c r="BO509" s="3"/>
      <c r="BP509" s="3"/>
      <c r="BQ509" s="3"/>
      <c r="BR509" s="3"/>
      <c r="BS509" s="3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4"/>
    </row>
    <row r="510" spans="1:85" s="5" customFormat="1" x14ac:dyDescent="0.3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3"/>
      <c r="BJ510" s="3"/>
      <c r="BK510" s="3"/>
      <c r="BL510" s="3"/>
      <c r="BM510" s="3"/>
      <c r="BN510" s="3"/>
      <c r="BO510" s="3"/>
      <c r="BP510" s="3"/>
      <c r="BQ510" s="3"/>
      <c r="BR510" s="3"/>
      <c r="BS510" s="3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4"/>
    </row>
    <row r="511" spans="1:85" s="5" customFormat="1" x14ac:dyDescent="0.3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3"/>
      <c r="BJ511" s="3"/>
      <c r="BK511" s="3"/>
      <c r="BL511" s="3"/>
      <c r="BM511" s="3"/>
      <c r="BN511" s="3"/>
      <c r="BO511" s="3"/>
      <c r="BP511" s="3"/>
      <c r="BQ511" s="3"/>
      <c r="BR511" s="3"/>
      <c r="BS511" s="3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4"/>
    </row>
    <row r="512" spans="1:85" s="5" customFormat="1" x14ac:dyDescent="0.3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3"/>
      <c r="BJ512" s="3"/>
      <c r="BK512" s="3"/>
      <c r="BL512" s="3"/>
      <c r="BM512" s="3"/>
      <c r="BN512" s="3"/>
      <c r="BO512" s="3"/>
      <c r="BP512" s="3"/>
      <c r="BQ512" s="3"/>
      <c r="BR512" s="3"/>
      <c r="BS512" s="3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4"/>
    </row>
    <row r="513" spans="1:85" s="5" customFormat="1" x14ac:dyDescent="0.3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3"/>
      <c r="BJ513" s="3"/>
      <c r="BK513" s="3"/>
      <c r="BL513" s="3"/>
      <c r="BM513" s="3"/>
      <c r="BN513" s="3"/>
      <c r="BO513" s="3"/>
      <c r="BP513" s="3"/>
      <c r="BQ513" s="3"/>
      <c r="BR513" s="3"/>
      <c r="BS513" s="3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4"/>
    </row>
    <row r="514" spans="1:85" s="5" customFormat="1" x14ac:dyDescent="0.3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3"/>
      <c r="BJ514" s="3"/>
      <c r="BK514" s="3"/>
      <c r="BL514" s="3"/>
      <c r="BM514" s="3"/>
      <c r="BN514" s="3"/>
      <c r="BO514" s="3"/>
      <c r="BP514" s="3"/>
      <c r="BQ514" s="3"/>
      <c r="BR514" s="3"/>
      <c r="BS514" s="3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4"/>
    </row>
    <row r="515" spans="1:85" s="5" customFormat="1" x14ac:dyDescent="0.3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3"/>
      <c r="BJ515" s="3"/>
      <c r="BK515" s="3"/>
      <c r="BL515" s="3"/>
      <c r="BM515" s="3"/>
      <c r="BN515" s="3"/>
      <c r="BO515" s="3"/>
      <c r="BP515" s="3"/>
      <c r="BQ515" s="3"/>
      <c r="BR515" s="3"/>
      <c r="BS515" s="3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  <c r="CG515" s="4"/>
    </row>
    <row r="516" spans="1:85" s="5" customFormat="1" x14ac:dyDescent="0.3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3"/>
      <c r="BJ516" s="3"/>
      <c r="BK516" s="3"/>
      <c r="BL516" s="3"/>
      <c r="BM516" s="3"/>
      <c r="BN516" s="3"/>
      <c r="BO516" s="3"/>
      <c r="BP516" s="3"/>
      <c r="BQ516" s="3"/>
      <c r="BR516" s="3"/>
      <c r="BS516" s="3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  <c r="CG516" s="4"/>
    </row>
    <row r="517" spans="1:85" s="5" customFormat="1" x14ac:dyDescent="0.3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3"/>
      <c r="BJ517" s="3"/>
      <c r="BK517" s="3"/>
      <c r="BL517" s="3"/>
      <c r="BM517" s="3"/>
      <c r="BN517" s="3"/>
      <c r="BO517" s="3"/>
      <c r="BP517" s="3"/>
      <c r="BQ517" s="3"/>
      <c r="BR517" s="3"/>
      <c r="BS517" s="3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  <c r="CG517" s="4"/>
    </row>
    <row r="518" spans="1:85" s="5" customFormat="1" x14ac:dyDescent="0.3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3"/>
      <c r="BJ518" s="3"/>
      <c r="BK518" s="3"/>
      <c r="BL518" s="3"/>
      <c r="BM518" s="3"/>
      <c r="BN518" s="3"/>
      <c r="BO518" s="3"/>
      <c r="BP518" s="3"/>
      <c r="BQ518" s="3"/>
      <c r="BR518" s="3"/>
      <c r="BS518" s="3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4"/>
    </row>
    <row r="519" spans="1:85" s="5" customFormat="1" x14ac:dyDescent="0.3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3"/>
      <c r="BJ519" s="3"/>
      <c r="BK519" s="3"/>
      <c r="BL519" s="3"/>
      <c r="BM519" s="3"/>
      <c r="BN519" s="3"/>
      <c r="BO519" s="3"/>
      <c r="BP519" s="3"/>
      <c r="BQ519" s="3"/>
      <c r="BR519" s="3"/>
      <c r="BS519" s="3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  <c r="CG519" s="4"/>
    </row>
    <row r="520" spans="1:85" s="5" customFormat="1" x14ac:dyDescent="0.3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3"/>
      <c r="BJ520" s="3"/>
      <c r="BK520" s="3"/>
      <c r="BL520" s="3"/>
      <c r="BM520" s="3"/>
      <c r="BN520" s="3"/>
      <c r="BO520" s="3"/>
      <c r="BP520" s="3"/>
      <c r="BQ520" s="3"/>
      <c r="BR520" s="3"/>
      <c r="BS520" s="3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  <c r="CG520" s="4"/>
    </row>
    <row r="521" spans="1:85" s="5" customFormat="1" x14ac:dyDescent="0.3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3"/>
      <c r="BJ521" s="3"/>
      <c r="BK521" s="3"/>
      <c r="BL521" s="3"/>
      <c r="BM521" s="3"/>
      <c r="BN521" s="3"/>
      <c r="BO521" s="3"/>
      <c r="BP521" s="3"/>
      <c r="BQ521" s="3"/>
      <c r="BR521" s="3"/>
      <c r="BS521" s="3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  <c r="CG521" s="4"/>
    </row>
    <row r="522" spans="1:85" s="5" customFormat="1" x14ac:dyDescent="0.3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3"/>
      <c r="BJ522" s="3"/>
      <c r="BK522" s="3"/>
      <c r="BL522" s="3"/>
      <c r="BM522" s="3"/>
      <c r="BN522" s="3"/>
      <c r="BO522" s="3"/>
      <c r="BP522" s="3"/>
      <c r="BQ522" s="3"/>
      <c r="BR522" s="3"/>
      <c r="BS522" s="3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  <c r="CG522" s="4"/>
    </row>
    <row r="523" spans="1:85" s="5" customFormat="1" x14ac:dyDescent="0.3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3"/>
      <c r="BJ523" s="3"/>
      <c r="BK523" s="3"/>
      <c r="BL523" s="3"/>
      <c r="BM523" s="3"/>
      <c r="BN523" s="3"/>
      <c r="BO523" s="3"/>
      <c r="BP523" s="3"/>
      <c r="BQ523" s="3"/>
      <c r="BR523" s="3"/>
      <c r="BS523" s="3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  <c r="CG523" s="4"/>
    </row>
    <row r="524" spans="1:85" s="5" customFormat="1" x14ac:dyDescent="0.3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3"/>
      <c r="BJ524" s="3"/>
      <c r="BK524" s="3"/>
      <c r="BL524" s="3"/>
      <c r="BM524" s="3"/>
      <c r="BN524" s="3"/>
      <c r="BO524" s="3"/>
      <c r="BP524" s="3"/>
      <c r="BQ524" s="3"/>
      <c r="BR524" s="3"/>
      <c r="BS524" s="3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  <c r="CG524" s="4"/>
    </row>
    <row r="525" spans="1:85" s="5" customFormat="1" x14ac:dyDescent="0.3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3"/>
      <c r="BJ525" s="3"/>
      <c r="BK525" s="3"/>
      <c r="BL525" s="3"/>
      <c r="BM525" s="3"/>
      <c r="BN525" s="3"/>
      <c r="BO525" s="3"/>
      <c r="BP525" s="3"/>
      <c r="BQ525" s="3"/>
      <c r="BR525" s="3"/>
      <c r="BS525" s="3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  <c r="CG525" s="4"/>
    </row>
    <row r="526" spans="1:85" s="5" customFormat="1" x14ac:dyDescent="0.3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3"/>
      <c r="BJ526" s="3"/>
      <c r="BK526" s="3"/>
      <c r="BL526" s="3"/>
      <c r="BM526" s="3"/>
      <c r="BN526" s="3"/>
      <c r="BO526" s="3"/>
      <c r="BP526" s="3"/>
      <c r="BQ526" s="3"/>
      <c r="BR526" s="3"/>
      <c r="BS526" s="3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  <c r="CG526" s="4"/>
    </row>
    <row r="527" spans="1:85" s="5" customFormat="1" x14ac:dyDescent="0.3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3"/>
      <c r="BJ527" s="3"/>
      <c r="BK527" s="3"/>
      <c r="BL527" s="3"/>
      <c r="BM527" s="3"/>
      <c r="BN527" s="3"/>
      <c r="BO527" s="3"/>
      <c r="BP527" s="3"/>
      <c r="BQ527" s="3"/>
      <c r="BR527" s="3"/>
      <c r="BS527" s="3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  <c r="CG527" s="4"/>
    </row>
    <row r="528" spans="1:85" s="5" customFormat="1" x14ac:dyDescent="0.3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3"/>
      <c r="BJ528" s="3"/>
      <c r="BK528" s="3"/>
      <c r="BL528" s="3"/>
      <c r="BM528" s="3"/>
      <c r="BN528" s="3"/>
      <c r="BO528" s="3"/>
      <c r="BP528" s="3"/>
      <c r="BQ528" s="3"/>
      <c r="BR528" s="3"/>
      <c r="BS528" s="3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  <c r="CG528" s="4"/>
    </row>
    <row r="529" spans="1:85" s="5" customFormat="1" x14ac:dyDescent="0.3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3"/>
      <c r="BJ529" s="3"/>
      <c r="BK529" s="3"/>
      <c r="BL529" s="3"/>
      <c r="BM529" s="3"/>
      <c r="BN529" s="3"/>
      <c r="BO529" s="3"/>
      <c r="BP529" s="3"/>
      <c r="BQ529" s="3"/>
      <c r="BR529" s="3"/>
      <c r="BS529" s="3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  <c r="CF529" s="2"/>
      <c r="CG529" s="4"/>
    </row>
    <row r="530" spans="1:85" s="5" customFormat="1" x14ac:dyDescent="0.3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3"/>
      <c r="BJ530" s="3"/>
      <c r="BK530" s="3"/>
      <c r="BL530" s="3"/>
      <c r="BM530" s="3"/>
      <c r="BN530" s="3"/>
      <c r="BO530" s="3"/>
      <c r="BP530" s="3"/>
      <c r="BQ530" s="3"/>
      <c r="BR530" s="3"/>
      <c r="BS530" s="3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  <c r="CG530" s="4"/>
    </row>
    <row r="531" spans="1:85" s="5" customFormat="1" x14ac:dyDescent="0.3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3"/>
      <c r="BJ531" s="3"/>
      <c r="BK531" s="3"/>
      <c r="BL531" s="3"/>
      <c r="BM531" s="3"/>
      <c r="BN531" s="3"/>
      <c r="BO531" s="3"/>
      <c r="BP531" s="3"/>
      <c r="BQ531" s="3"/>
      <c r="BR531" s="3"/>
      <c r="BS531" s="3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2"/>
      <c r="CG531" s="4"/>
    </row>
    <row r="532" spans="1:85" s="5" customFormat="1" x14ac:dyDescent="0.3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3"/>
      <c r="BJ532" s="3"/>
      <c r="BK532" s="3"/>
      <c r="BL532" s="3"/>
      <c r="BM532" s="3"/>
      <c r="BN532" s="3"/>
      <c r="BO532" s="3"/>
      <c r="BP532" s="3"/>
      <c r="BQ532" s="3"/>
      <c r="BR532" s="3"/>
      <c r="BS532" s="3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  <c r="CF532" s="2"/>
      <c r="CG532" s="4"/>
    </row>
    <row r="533" spans="1:85" s="5" customFormat="1" x14ac:dyDescent="0.3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3"/>
      <c r="BJ533" s="3"/>
      <c r="BK533" s="3"/>
      <c r="BL533" s="3"/>
      <c r="BM533" s="3"/>
      <c r="BN533" s="3"/>
      <c r="BO533" s="3"/>
      <c r="BP533" s="3"/>
      <c r="BQ533" s="3"/>
      <c r="BR533" s="3"/>
      <c r="BS533" s="3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  <c r="CF533" s="2"/>
      <c r="CG533" s="4"/>
    </row>
    <row r="534" spans="1:85" s="5" customFormat="1" x14ac:dyDescent="0.3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3"/>
      <c r="BJ534" s="3"/>
      <c r="BK534" s="3"/>
      <c r="BL534" s="3"/>
      <c r="BM534" s="3"/>
      <c r="BN534" s="3"/>
      <c r="BO534" s="3"/>
      <c r="BP534" s="3"/>
      <c r="BQ534" s="3"/>
      <c r="BR534" s="3"/>
      <c r="BS534" s="3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  <c r="CF534" s="2"/>
      <c r="CG534" s="4"/>
    </row>
    <row r="535" spans="1:85" s="5" customFormat="1" x14ac:dyDescent="0.3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3"/>
      <c r="BJ535" s="3"/>
      <c r="BK535" s="3"/>
      <c r="BL535" s="3"/>
      <c r="BM535" s="3"/>
      <c r="BN535" s="3"/>
      <c r="BO535" s="3"/>
      <c r="BP535" s="3"/>
      <c r="BQ535" s="3"/>
      <c r="BR535" s="3"/>
      <c r="BS535" s="3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2"/>
      <c r="CG535" s="4"/>
    </row>
    <row r="536" spans="1:85" s="5" customFormat="1" x14ac:dyDescent="0.3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3"/>
      <c r="BJ536" s="3"/>
      <c r="BK536" s="3"/>
      <c r="BL536" s="3"/>
      <c r="BM536" s="3"/>
      <c r="BN536" s="3"/>
      <c r="BO536" s="3"/>
      <c r="BP536" s="3"/>
      <c r="BQ536" s="3"/>
      <c r="BR536" s="3"/>
      <c r="BS536" s="3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  <c r="CG536" s="4"/>
    </row>
    <row r="537" spans="1:85" s="5" customFormat="1" x14ac:dyDescent="0.3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3"/>
      <c r="BJ537" s="3"/>
      <c r="BK537" s="3"/>
      <c r="BL537" s="3"/>
      <c r="BM537" s="3"/>
      <c r="BN537" s="3"/>
      <c r="BO537" s="3"/>
      <c r="BP537" s="3"/>
      <c r="BQ537" s="3"/>
      <c r="BR537" s="3"/>
      <c r="BS537" s="3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  <c r="CF537" s="2"/>
      <c r="CG537" s="4"/>
    </row>
    <row r="538" spans="1:85" s="5" customFormat="1" x14ac:dyDescent="0.3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3"/>
      <c r="BJ538" s="3"/>
      <c r="BK538" s="3"/>
      <c r="BL538" s="3"/>
      <c r="BM538" s="3"/>
      <c r="BN538" s="3"/>
      <c r="BO538" s="3"/>
      <c r="BP538" s="3"/>
      <c r="BQ538" s="3"/>
      <c r="BR538" s="3"/>
      <c r="BS538" s="3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  <c r="CF538" s="2"/>
      <c r="CG538" s="4"/>
    </row>
    <row r="539" spans="1:85" s="5" customFormat="1" x14ac:dyDescent="0.3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3"/>
      <c r="BJ539" s="3"/>
      <c r="BK539" s="3"/>
      <c r="BL539" s="3"/>
      <c r="BM539" s="3"/>
      <c r="BN539" s="3"/>
      <c r="BO539" s="3"/>
      <c r="BP539" s="3"/>
      <c r="BQ539" s="3"/>
      <c r="BR539" s="3"/>
      <c r="BS539" s="3"/>
      <c r="BT539" s="2"/>
      <c r="BU539" s="2"/>
      <c r="BV539" s="2"/>
      <c r="BW539" s="2"/>
      <c r="BX539" s="2"/>
      <c r="BY539" s="2"/>
      <c r="BZ539" s="2"/>
      <c r="CA539" s="2"/>
      <c r="CB539" s="2"/>
      <c r="CC539" s="2"/>
      <c r="CD539" s="2"/>
      <c r="CE539" s="2"/>
      <c r="CF539" s="2"/>
      <c r="CG539" s="4"/>
    </row>
    <row r="540" spans="1:85" s="5" customFormat="1" x14ac:dyDescent="0.3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3"/>
      <c r="BJ540" s="3"/>
      <c r="BK540" s="3"/>
      <c r="BL540" s="3"/>
      <c r="BM540" s="3"/>
      <c r="BN540" s="3"/>
      <c r="BO540" s="3"/>
      <c r="BP540" s="3"/>
      <c r="BQ540" s="3"/>
      <c r="BR540" s="3"/>
      <c r="BS540" s="3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  <c r="CF540" s="2"/>
      <c r="CG540" s="4"/>
    </row>
    <row r="541" spans="1:85" s="5" customFormat="1" x14ac:dyDescent="0.3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3"/>
      <c r="BJ541" s="3"/>
      <c r="BK541" s="3"/>
      <c r="BL541" s="3"/>
      <c r="BM541" s="3"/>
      <c r="BN541" s="3"/>
      <c r="BO541" s="3"/>
      <c r="BP541" s="3"/>
      <c r="BQ541" s="3"/>
      <c r="BR541" s="3"/>
      <c r="BS541" s="3"/>
      <c r="BT541" s="2"/>
      <c r="BU541" s="2"/>
      <c r="BV541" s="2"/>
      <c r="BW541" s="2"/>
      <c r="BX541" s="2"/>
      <c r="BY541" s="2"/>
      <c r="BZ541" s="2"/>
      <c r="CA541" s="2"/>
      <c r="CB541" s="2"/>
      <c r="CC541" s="2"/>
      <c r="CD541" s="2"/>
      <c r="CE541" s="2"/>
      <c r="CF541" s="2"/>
      <c r="CG541" s="4"/>
    </row>
    <row r="542" spans="1:85" s="5" customFormat="1" x14ac:dyDescent="0.3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3"/>
      <c r="BJ542" s="3"/>
      <c r="BK542" s="3"/>
      <c r="BL542" s="3"/>
      <c r="BM542" s="3"/>
      <c r="BN542" s="3"/>
      <c r="BO542" s="3"/>
      <c r="BP542" s="3"/>
      <c r="BQ542" s="3"/>
      <c r="BR542" s="3"/>
      <c r="BS542" s="3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  <c r="CF542" s="2"/>
      <c r="CG542" s="4"/>
    </row>
    <row r="543" spans="1:85" s="5" customFormat="1" x14ac:dyDescent="0.3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3"/>
      <c r="BJ543" s="3"/>
      <c r="BK543" s="3"/>
      <c r="BL543" s="3"/>
      <c r="BM543" s="3"/>
      <c r="BN543" s="3"/>
      <c r="BO543" s="3"/>
      <c r="BP543" s="3"/>
      <c r="BQ543" s="3"/>
      <c r="BR543" s="3"/>
      <c r="BS543" s="3"/>
      <c r="BT543" s="2"/>
      <c r="BU543" s="2"/>
      <c r="BV543" s="2"/>
      <c r="BW543" s="2"/>
      <c r="BX543" s="2"/>
      <c r="BY543" s="2"/>
      <c r="BZ543" s="2"/>
      <c r="CA543" s="2"/>
      <c r="CB543" s="2"/>
      <c r="CC543" s="2"/>
      <c r="CD543" s="2"/>
      <c r="CE543" s="2"/>
      <c r="CF543" s="2"/>
      <c r="CG543" s="4"/>
    </row>
    <row r="544" spans="1:85" s="5" customFormat="1" x14ac:dyDescent="0.3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3"/>
      <c r="BJ544" s="3"/>
      <c r="BK544" s="3"/>
      <c r="BL544" s="3"/>
      <c r="BM544" s="3"/>
      <c r="BN544" s="3"/>
      <c r="BO544" s="3"/>
      <c r="BP544" s="3"/>
      <c r="BQ544" s="3"/>
      <c r="BR544" s="3"/>
      <c r="BS544" s="3"/>
      <c r="BT544" s="2"/>
      <c r="BU544" s="2"/>
      <c r="BV544" s="2"/>
      <c r="BW544" s="2"/>
      <c r="BX544" s="2"/>
      <c r="BY544" s="2"/>
      <c r="BZ544" s="2"/>
      <c r="CA544" s="2"/>
      <c r="CB544" s="2"/>
      <c r="CC544" s="2"/>
      <c r="CD544" s="2"/>
      <c r="CE544" s="2"/>
      <c r="CF544" s="2"/>
      <c r="CG544" s="4"/>
    </row>
    <row r="545" spans="1:85" s="5" customFormat="1" x14ac:dyDescent="0.3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3"/>
      <c r="BJ545" s="3"/>
      <c r="BK545" s="3"/>
      <c r="BL545" s="3"/>
      <c r="BM545" s="3"/>
      <c r="BN545" s="3"/>
      <c r="BO545" s="3"/>
      <c r="BP545" s="3"/>
      <c r="BQ545" s="3"/>
      <c r="BR545" s="3"/>
      <c r="BS545" s="3"/>
      <c r="BT545" s="2"/>
      <c r="BU545" s="2"/>
      <c r="BV545" s="2"/>
      <c r="BW545" s="2"/>
      <c r="BX545" s="2"/>
      <c r="BY545" s="2"/>
      <c r="BZ545" s="2"/>
      <c r="CA545" s="2"/>
      <c r="CB545" s="2"/>
      <c r="CC545" s="2"/>
      <c r="CD545" s="2"/>
      <c r="CE545" s="2"/>
      <c r="CF545" s="2"/>
      <c r="CG545" s="4"/>
    </row>
    <row r="546" spans="1:85" s="5" customFormat="1" x14ac:dyDescent="0.3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3"/>
      <c r="BJ546" s="3"/>
      <c r="BK546" s="3"/>
      <c r="BL546" s="3"/>
      <c r="BM546" s="3"/>
      <c r="BN546" s="3"/>
      <c r="BO546" s="3"/>
      <c r="BP546" s="3"/>
      <c r="BQ546" s="3"/>
      <c r="BR546" s="3"/>
      <c r="BS546" s="3"/>
      <c r="BT546" s="2"/>
      <c r="BU546" s="2"/>
      <c r="BV546" s="2"/>
      <c r="BW546" s="2"/>
      <c r="BX546" s="2"/>
      <c r="BY546" s="2"/>
      <c r="BZ546" s="2"/>
      <c r="CA546" s="2"/>
      <c r="CB546" s="2"/>
      <c r="CC546" s="2"/>
      <c r="CD546" s="2"/>
      <c r="CE546" s="2"/>
      <c r="CF546" s="2"/>
      <c r="CG546" s="4"/>
    </row>
    <row r="547" spans="1:85" s="5" customFormat="1" x14ac:dyDescent="0.3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3"/>
      <c r="BJ547" s="3"/>
      <c r="BK547" s="3"/>
      <c r="BL547" s="3"/>
      <c r="BM547" s="3"/>
      <c r="BN547" s="3"/>
      <c r="BO547" s="3"/>
      <c r="BP547" s="3"/>
      <c r="BQ547" s="3"/>
      <c r="BR547" s="3"/>
      <c r="BS547" s="3"/>
      <c r="BT547" s="2"/>
      <c r="BU547" s="2"/>
      <c r="BV547" s="2"/>
      <c r="BW547" s="2"/>
      <c r="BX547" s="2"/>
      <c r="BY547" s="2"/>
      <c r="BZ547" s="2"/>
      <c r="CA547" s="2"/>
      <c r="CB547" s="2"/>
      <c r="CC547" s="2"/>
      <c r="CD547" s="2"/>
      <c r="CE547" s="2"/>
      <c r="CF547" s="2"/>
      <c r="CG547" s="4"/>
    </row>
    <row r="548" spans="1:85" s="5" customFormat="1" x14ac:dyDescent="0.3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3"/>
      <c r="BJ548" s="3"/>
      <c r="BK548" s="3"/>
      <c r="BL548" s="3"/>
      <c r="BM548" s="3"/>
      <c r="BN548" s="3"/>
      <c r="BO548" s="3"/>
      <c r="BP548" s="3"/>
      <c r="BQ548" s="3"/>
      <c r="BR548" s="3"/>
      <c r="BS548" s="3"/>
      <c r="BT548" s="2"/>
      <c r="BU548" s="2"/>
      <c r="BV548" s="2"/>
      <c r="BW548" s="2"/>
      <c r="BX548" s="2"/>
      <c r="BY548" s="2"/>
      <c r="BZ548" s="2"/>
      <c r="CA548" s="2"/>
      <c r="CB548" s="2"/>
      <c r="CC548" s="2"/>
      <c r="CD548" s="2"/>
      <c r="CE548" s="2"/>
      <c r="CF548" s="2"/>
      <c r="CG548" s="4"/>
    </row>
    <row r="549" spans="1:85" s="5" customFormat="1" x14ac:dyDescent="0.3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3"/>
      <c r="BJ549" s="3"/>
      <c r="BK549" s="3"/>
      <c r="BL549" s="3"/>
      <c r="BM549" s="3"/>
      <c r="BN549" s="3"/>
      <c r="BO549" s="3"/>
      <c r="BP549" s="3"/>
      <c r="BQ549" s="3"/>
      <c r="BR549" s="3"/>
      <c r="BS549" s="3"/>
      <c r="BT549" s="2"/>
      <c r="BU549" s="2"/>
      <c r="BV549" s="2"/>
      <c r="BW549" s="2"/>
      <c r="BX549" s="2"/>
      <c r="BY549" s="2"/>
      <c r="BZ549" s="2"/>
      <c r="CA549" s="2"/>
      <c r="CB549" s="2"/>
      <c r="CC549" s="2"/>
      <c r="CD549" s="2"/>
      <c r="CE549" s="2"/>
      <c r="CF549" s="2"/>
      <c r="CG549" s="4"/>
    </row>
    <row r="550" spans="1:85" s="5" customFormat="1" x14ac:dyDescent="0.3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3"/>
      <c r="BJ550" s="3"/>
      <c r="BK550" s="3"/>
      <c r="BL550" s="3"/>
      <c r="BM550" s="3"/>
      <c r="BN550" s="3"/>
      <c r="BO550" s="3"/>
      <c r="BP550" s="3"/>
      <c r="BQ550" s="3"/>
      <c r="BR550" s="3"/>
      <c r="BS550" s="3"/>
      <c r="BT550" s="2"/>
      <c r="BU550" s="2"/>
      <c r="BV550" s="2"/>
      <c r="BW550" s="2"/>
      <c r="BX550" s="2"/>
      <c r="BY550" s="2"/>
      <c r="BZ550" s="2"/>
      <c r="CA550" s="2"/>
      <c r="CB550" s="2"/>
      <c r="CC550" s="2"/>
      <c r="CD550" s="2"/>
      <c r="CE550" s="2"/>
      <c r="CF550" s="2"/>
      <c r="CG550" s="4"/>
    </row>
    <row r="551" spans="1:85" s="5" customFormat="1" x14ac:dyDescent="0.3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3"/>
      <c r="BJ551" s="3"/>
      <c r="BK551" s="3"/>
      <c r="BL551" s="3"/>
      <c r="BM551" s="3"/>
      <c r="BN551" s="3"/>
      <c r="BO551" s="3"/>
      <c r="BP551" s="3"/>
      <c r="BQ551" s="3"/>
      <c r="BR551" s="3"/>
      <c r="BS551" s="3"/>
      <c r="BT551" s="2"/>
      <c r="BU551" s="2"/>
      <c r="BV551" s="2"/>
      <c r="BW551" s="2"/>
      <c r="BX551" s="2"/>
      <c r="BY551" s="2"/>
      <c r="BZ551" s="2"/>
      <c r="CA551" s="2"/>
      <c r="CB551" s="2"/>
      <c r="CC551" s="2"/>
      <c r="CD551" s="2"/>
      <c r="CE551" s="2"/>
      <c r="CF551" s="2"/>
      <c r="CG551" s="4"/>
    </row>
    <row r="552" spans="1:85" s="5" customFormat="1" x14ac:dyDescent="0.3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3"/>
      <c r="BJ552" s="3"/>
      <c r="BK552" s="3"/>
      <c r="BL552" s="3"/>
      <c r="BM552" s="3"/>
      <c r="BN552" s="3"/>
      <c r="BO552" s="3"/>
      <c r="BP552" s="3"/>
      <c r="BQ552" s="3"/>
      <c r="BR552" s="3"/>
      <c r="BS552" s="3"/>
      <c r="BT552" s="2"/>
      <c r="BU552" s="2"/>
      <c r="BV552" s="2"/>
      <c r="BW552" s="2"/>
      <c r="BX552" s="2"/>
      <c r="BY552" s="2"/>
      <c r="BZ552" s="2"/>
      <c r="CA552" s="2"/>
      <c r="CB552" s="2"/>
      <c r="CC552" s="2"/>
      <c r="CD552" s="2"/>
      <c r="CE552" s="2"/>
      <c r="CF552" s="2"/>
      <c r="CG552" s="4"/>
    </row>
    <row r="553" spans="1:85" s="5" customFormat="1" x14ac:dyDescent="0.3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3"/>
      <c r="BJ553" s="3"/>
      <c r="BK553" s="3"/>
      <c r="BL553" s="3"/>
      <c r="BM553" s="3"/>
      <c r="BN553" s="3"/>
      <c r="BO553" s="3"/>
      <c r="BP553" s="3"/>
      <c r="BQ553" s="3"/>
      <c r="BR553" s="3"/>
      <c r="BS553" s="3"/>
      <c r="BT553" s="2"/>
      <c r="BU553" s="2"/>
      <c r="BV553" s="2"/>
      <c r="BW553" s="2"/>
      <c r="BX553" s="2"/>
      <c r="BY553" s="2"/>
      <c r="BZ553" s="2"/>
      <c r="CA553" s="2"/>
      <c r="CB553" s="2"/>
      <c r="CC553" s="2"/>
      <c r="CD553" s="2"/>
      <c r="CE553" s="2"/>
      <c r="CF553" s="2"/>
      <c r="CG553" s="4"/>
    </row>
    <row r="554" spans="1:85" s="5" customFormat="1" x14ac:dyDescent="0.3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3"/>
      <c r="BJ554" s="3"/>
      <c r="BK554" s="3"/>
      <c r="BL554" s="3"/>
      <c r="BM554" s="3"/>
      <c r="BN554" s="3"/>
      <c r="BO554" s="3"/>
      <c r="BP554" s="3"/>
      <c r="BQ554" s="3"/>
      <c r="BR554" s="3"/>
      <c r="BS554" s="3"/>
      <c r="BT554" s="2"/>
      <c r="BU554" s="2"/>
      <c r="BV554" s="2"/>
      <c r="BW554" s="2"/>
      <c r="BX554" s="2"/>
      <c r="BY554" s="2"/>
      <c r="BZ554" s="2"/>
      <c r="CA554" s="2"/>
      <c r="CB554" s="2"/>
      <c r="CC554" s="2"/>
      <c r="CD554" s="2"/>
      <c r="CE554" s="2"/>
      <c r="CF554" s="2"/>
      <c r="CG554" s="4"/>
    </row>
    <row r="555" spans="1:85" s="5" customFormat="1" x14ac:dyDescent="0.3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3"/>
      <c r="BJ555" s="3"/>
      <c r="BK555" s="3"/>
      <c r="BL555" s="3"/>
      <c r="BM555" s="3"/>
      <c r="BN555" s="3"/>
      <c r="BO555" s="3"/>
      <c r="BP555" s="3"/>
      <c r="BQ555" s="3"/>
      <c r="BR555" s="3"/>
      <c r="BS555" s="3"/>
      <c r="BT555" s="2"/>
      <c r="BU555" s="2"/>
      <c r="BV555" s="2"/>
      <c r="BW555" s="2"/>
      <c r="BX555" s="2"/>
      <c r="BY555" s="2"/>
      <c r="BZ555" s="2"/>
      <c r="CA555" s="2"/>
      <c r="CB555" s="2"/>
      <c r="CC555" s="2"/>
      <c r="CD555" s="2"/>
      <c r="CE555" s="2"/>
      <c r="CF555" s="2"/>
      <c r="CG555" s="4"/>
    </row>
    <row r="556" spans="1:85" s="5" customFormat="1" x14ac:dyDescent="0.3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3"/>
      <c r="BJ556" s="3"/>
      <c r="BK556" s="3"/>
      <c r="BL556" s="3"/>
      <c r="BM556" s="3"/>
      <c r="BN556" s="3"/>
      <c r="BO556" s="3"/>
      <c r="BP556" s="3"/>
      <c r="BQ556" s="3"/>
      <c r="BR556" s="3"/>
      <c r="BS556" s="3"/>
      <c r="BT556" s="2"/>
      <c r="BU556" s="2"/>
      <c r="BV556" s="2"/>
      <c r="BW556" s="2"/>
      <c r="BX556" s="2"/>
      <c r="BY556" s="2"/>
      <c r="BZ556" s="2"/>
      <c r="CA556" s="2"/>
      <c r="CB556" s="2"/>
      <c r="CC556" s="2"/>
      <c r="CD556" s="2"/>
      <c r="CE556" s="2"/>
      <c r="CF556" s="2"/>
      <c r="CG556" s="4"/>
    </row>
    <row r="557" spans="1:85" s="5" customFormat="1" x14ac:dyDescent="0.3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3"/>
      <c r="BJ557" s="3"/>
      <c r="BK557" s="3"/>
      <c r="BL557" s="3"/>
      <c r="BM557" s="3"/>
      <c r="BN557" s="3"/>
      <c r="BO557" s="3"/>
      <c r="BP557" s="3"/>
      <c r="BQ557" s="3"/>
      <c r="BR557" s="3"/>
      <c r="BS557" s="3"/>
      <c r="BT557" s="2"/>
      <c r="BU557" s="2"/>
      <c r="BV557" s="2"/>
      <c r="BW557" s="2"/>
      <c r="BX557" s="2"/>
      <c r="BY557" s="2"/>
      <c r="BZ557" s="2"/>
      <c r="CA557" s="2"/>
      <c r="CB557" s="2"/>
      <c r="CC557" s="2"/>
      <c r="CD557" s="2"/>
      <c r="CE557" s="2"/>
      <c r="CF557" s="2"/>
      <c r="CG557" s="4"/>
    </row>
    <row r="558" spans="1:85" s="5" customFormat="1" x14ac:dyDescent="0.3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3"/>
      <c r="BJ558" s="3"/>
      <c r="BK558" s="3"/>
      <c r="BL558" s="3"/>
      <c r="BM558" s="3"/>
      <c r="BN558" s="3"/>
      <c r="BO558" s="3"/>
      <c r="BP558" s="3"/>
      <c r="BQ558" s="3"/>
      <c r="BR558" s="3"/>
      <c r="BS558" s="3"/>
      <c r="BT558" s="2"/>
      <c r="BU558" s="2"/>
      <c r="BV558" s="2"/>
      <c r="BW558" s="2"/>
      <c r="BX558" s="2"/>
      <c r="BY558" s="2"/>
      <c r="BZ558" s="2"/>
      <c r="CA558" s="2"/>
      <c r="CB558" s="2"/>
      <c r="CC558" s="2"/>
      <c r="CD558" s="2"/>
      <c r="CE558" s="2"/>
      <c r="CF558" s="2"/>
      <c r="CG558" s="4"/>
    </row>
    <row r="559" spans="1:85" s="5" customFormat="1" x14ac:dyDescent="0.3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3"/>
      <c r="BJ559" s="3"/>
      <c r="BK559" s="3"/>
      <c r="BL559" s="3"/>
      <c r="BM559" s="3"/>
      <c r="BN559" s="3"/>
      <c r="BO559" s="3"/>
      <c r="BP559" s="3"/>
      <c r="BQ559" s="3"/>
      <c r="BR559" s="3"/>
      <c r="BS559" s="3"/>
      <c r="BT559" s="2"/>
      <c r="BU559" s="2"/>
      <c r="BV559" s="2"/>
      <c r="BW559" s="2"/>
      <c r="BX559" s="2"/>
      <c r="BY559" s="2"/>
      <c r="BZ559" s="2"/>
      <c r="CA559" s="2"/>
      <c r="CB559" s="2"/>
      <c r="CC559" s="2"/>
      <c r="CD559" s="2"/>
      <c r="CE559" s="2"/>
      <c r="CF559" s="2"/>
      <c r="CG559" s="4"/>
    </row>
    <row r="560" spans="1:85" s="5" customFormat="1" x14ac:dyDescent="0.3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3"/>
      <c r="BJ560" s="3"/>
      <c r="BK560" s="3"/>
      <c r="BL560" s="3"/>
      <c r="BM560" s="3"/>
      <c r="BN560" s="3"/>
      <c r="BO560" s="3"/>
      <c r="BP560" s="3"/>
      <c r="BQ560" s="3"/>
      <c r="BR560" s="3"/>
      <c r="BS560" s="3"/>
      <c r="BT560" s="2"/>
      <c r="BU560" s="2"/>
      <c r="BV560" s="2"/>
      <c r="BW560" s="2"/>
      <c r="BX560" s="2"/>
      <c r="BY560" s="2"/>
      <c r="BZ560" s="2"/>
      <c r="CA560" s="2"/>
      <c r="CB560" s="2"/>
      <c r="CC560" s="2"/>
      <c r="CD560" s="2"/>
      <c r="CE560" s="2"/>
      <c r="CF560" s="2"/>
      <c r="CG560" s="4"/>
    </row>
    <row r="561" spans="1:85" s="5" customFormat="1" x14ac:dyDescent="0.3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3"/>
      <c r="BJ561" s="3"/>
      <c r="BK561" s="3"/>
      <c r="BL561" s="3"/>
      <c r="BM561" s="3"/>
      <c r="BN561" s="3"/>
      <c r="BO561" s="3"/>
      <c r="BP561" s="3"/>
      <c r="BQ561" s="3"/>
      <c r="BR561" s="3"/>
      <c r="BS561" s="3"/>
      <c r="BT561" s="2"/>
      <c r="BU561" s="2"/>
      <c r="BV561" s="2"/>
      <c r="BW561" s="2"/>
      <c r="BX561" s="2"/>
      <c r="BY561" s="2"/>
      <c r="BZ561" s="2"/>
      <c r="CA561" s="2"/>
      <c r="CB561" s="2"/>
      <c r="CC561" s="2"/>
      <c r="CD561" s="2"/>
      <c r="CE561" s="2"/>
      <c r="CF561" s="2"/>
      <c r="CG561" s="4"/>
    </row>
    <row r="562" spans="1:85" s="5" customFormat="1" x14ac:dyDescent="0.3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3"/>
      <c r="BJ562" s="3"/>
      <c r="BK562" s="3"/>
      <c r="BL562" s="3"/>
      <c r="BM562" s="3"/>
      <c r="BN562" s="3"/>
      <c r="BO562" s="3"/>
      <c r="BP562" s="3"/>
      <c r="BQ562" s="3"/>
      <c r="BR562" s="3"/>
      <c r="BS562" s="3"/>
      <c r="BT562" s="2"/>
      <c r="BU562" s="2"/>
      <c r="BV562" s="2"/>
      <c r="BW562" s="2"/>
      <c r="BX562" s="2"/>
      <c r="BY562" s="2"/>
      <c r="BZ562" s="2"/>
      <c r="CA562" s="2"/>
      <c r="CB562" s="2"/>
      <c r="CC562" s="2"/>
      <c r="CD562" s="2"/>
      <c r="CE562" s="2"/>
      <c r="CF562" s="2"/>
      <c r="CG562" s="4"/>
    </row>
    <row r="563" spans="1:85" s="5" customFormat="1" x14ac:dyDescent="0.3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3"/>
      <c r="BJ563" s="3"/>
      <c r="BK563" s="3"/>
      <c r="BL563" s="3"/>
      <c r="BM563" s="3"/>
      <c r="BN563" s="3"/>
      <c r="BO563" s="3"/>
      <c r="BP563" s="3"/>
      <c r="BQ563" s="3"/>
      <c r="BR563" s="3"/>
      <c r="BS563" s="3"/>
      <c r="BT563" s="2"/>
      <c r="BU563" s="2"/>
      <c r="BV563" s="2"/>
      <c r="BW563" s="2"/>
      <c r="BX563" s="2"/>
      <c r="BY563" s="2"/>
      <c r="BZ563" s="2"/>
      <c r="CA563" s="2"/>
      <c r="CB563" s="2"/>
      <c r="CC563" s="2"/>
      <c r="CD563" s="2"/>
      <c r="CE563" s="2"/>
      <c r="CF563" s="2"/>
      <c r="CG563" s="4"/>
    </row>
    <row r="564" spans="1:85" s="5" customFormat="1" x14ac:dyDescent="0.3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3"/>
      <c r="BJ564" s="3"/>
      <c r="BK564" s="3"/>
      <c r="BL564" s="3"/>
      <c r="BM564" s="3"/>
      <c r="BN564" s="3"/>
      <c r="BO564" s="3"/>
      <c r="BP564" s="3"/>
      <c r="BQ564" s="3"/>
      <c r="BR564" s="3"/>
      <c r="BS564" s="3"/>
      <c r="BT564" s="2"/>
      <c r="BU564" s="2"/>
      <c r="BV564" s="2"/>
      <c r="BW564" s="2"/>
      <c r="BX564" s="2"/>
      <c r="BY564" s="2"/>
      <c r="BZ564" s="2"/>
      <c r="CA564" s="2"/>
      <c r="CB564" s="2"/>
      <c r="CC564" s="2"/>
      <c r="CD564" s="2"/>
      <c r="CE564" s="2"/>
      <c r="CF564" s="2"/>
      <c r="CG564" s="4"/>
    </row>
    <row r="565" spans="1:85" s="5" customFormat="1" x14ac:dyDescent="0.3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3"/>
      <c r="BJ565" s="3"/>
      <c r="BK565" s="3"/>
      <c r="BL565" s="3"/>
      <c r="BM565" s="3"/>
      <c r="BN565" s="3"/>
      <c r="BO565" s="3"/>
      <c r="BP565" s="3"/>
      <c r="BQ565" s="3"/>
      <c r="BR565" s="3"/>
      <c r="BS565" s="3"/>
      <c r="BT565" s="2"/>
      <c r="BU565" s="2"/>
      <c r="BV565" s="2"/>
      <c r="BW565" s="2"/>
      <c r="BX565" s="2"/>
      <c r="BY565" s="2"/>
      <c r="BZ565" s="2"/>
      <c r="CA565" s="2"/>
      <c r="CB565" s="2"/>
      <c r="CC565" s="2"/>
      <c r="CD565" s="2"/>
      <c r="CE565" s="2"/>
      <c r="CF565" s="2"/>
      <c r="CG565" s="4"/>
    </row>
    <row r="566" spans="1:85" s="5" customFormat="1" x14ac:dyDescent="0.3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3"/>
      <c r="BJ566" s="3"/>
      <c r="BK566" s="3"/>
      <c r="BL566" s="3"/>
      <c r="BM566" s="3"/>
      <c r="BN566" s="3"/>
      <c r="BO566" s="3"/>
      <c r="BP566" s="3"/>
      <c r="BQ566" s="3"/>
      <c r="BR566" s="3"/>
      <c r="BS566" s="3"/>
      <c r="BT566" s="2"/>
      <c r="BU566" s="2"/>
      <c r="BV566" s="2"/>
      <c r="BW566" s="2"/>
      <c r="BX566" s="2"/>
      <c r="BY566" s="2"/>
      <c r="BZ566" s="2"/>
      <c r="CA566" s="2"/>
      <c r="CB566" s="2"/>
      <c r="CC566" s="2"/>
      <c r="CD566" s="2"/>
      <c r="CE566" s="2"/>
      <c r="CF566" s="2"/>
      <c r="CG566" s="4"/>
    </row>
    <row r="567" spans="1:85" s="5" customFormat="1" x14ac:dyDescent="0.3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3"/>
      <c r="BJ567" s="3"/>
      <c r="BK567" s="3"/>
      <c r="BL567" s="3"/>
      <c r="BM567" s="3"/>
      <c r="BN567" s="3"/>
      <c r="BO567" s="3"/>
      <c r="BP567" s="3"/>
      <c r="BQ567" s="3"/>
      <c r="BR567" s="3"/>
      <c r="BS567" s="3"/>
      <c r="BT567" s="2"/>
      <c r="BU567" s="2"/>
      <c r="BV567" s="2"/>
      <c r="BW567" s="2"/>
      <c r="BX567" s="2"/>
      <c r="BY567" s="2"/>
      <c r="BZ567" s="2"/>
      <c r="CA567" s="2"/>
      <c r="CB567" s="2"/>
      <c r="CC567" s="2"/>
      <c r="CD567" s="2"/>
      <c r="CE567" s="2"/>
      <c r="CF567" s="2"/>
      <c r="CG567" s="4"/>
    </row>
    <row r="568" spans="1:85" s="5" customFormat="1" x14ac:dyDescent="0.3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3"/>
      <c r="BJ568" s="3"/>
      <c r="BK568" s="3"/>
      <c r="BL568" s="3"/>
      <c r="BM568" s="3"/>
      <c r="BN568" s="3"/>
      <c r="BO568" s="3"/>
      <c r="BP568" s="3"/>
      <c r="BQ568" s="3"/>
      <c r="BR568" s="3"/>
      <c r="BS568" s="3"/>
      <c r="BT568" s="2"/>
      <c r="BU568" s="2"/>
      <c r="BV568" s="2"/>
      <c r="BW568" s="2"/>
      <c r="BX568" s="2"/>
      <c r="BY568" s="2"/>
      <c r="BZ568" s="2"/>
      <c r="CA568" s="2"/>
      <c r="CB568" s="2"/>
      <c r="CC568" s="2"/>
      <c r="CD568" s="2"/>
      <c r="CE568" s="2"/>
      <c r="CF568" s="2"/>
      <c r="CG568" s="4"/>
    </row>
    <row r="569" spans="1:85" s="5" customFormat="1" x14ac:dyDescent="0.3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3"/>
      <c r="BJ569" s="3"/>
      <c r="BK569" s="3"/>
      <c r="BL569" s="3"/>
      <c r="BM569" s="3"/>
      <c r="BN569" s="3"/>
      <c r="BO569" s="3"/>
      <c r="BP569" s="3"/>
      <c r="BQ569" s="3"/>
      <c r="BR569" s="3"/>
      <c r="BS569" s="3"/>
      <c r="BT569" s="2"/>
      <c r="BU569" s="2"/>
      <c r="BV569" s="2"/>
      <c r="BW569" s="2"/>
      <c r="BX569" s="2"/>
      <c r="BY569" s="2"/>
      <c r="BZ569" s="2"/>
      <c r="CA569" s="2"/>
      <c r="CB569" s="2"/>
      <c r="CC569" s="2"/>
      <c r="CD569" s="2"/>
      <c r="CE569" s="2"/>
      <c r="CF569" s="2"/>
      <c r="CG569" s="4"/>
    </row>
    <row r="570" spans="1:85" s="5" customFormat="1" x14ac:dyDescent="0.3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3"/>
      <c r="BJ570" s="3"/>
      <c r="BK570" s="3"/>
      <c r="BL570" s="3"/>
      <c r="BM570" s="3"/>
      <c r="BN570" s="3"/>
      <c r="BO570" s="3"/>
      <c r="BP570" s="3"/>
      <c r="BQ570" s="3"/>
      <c r="BR570" s="3"/>
      <c r="BS570" s="3"/>
      <c r="BT570" s="2"/>
      <c r="BU570" s="2"/>
      <c r="BV570" s="2"/>
      <c r="BW570" s="2"/>
      <c r="BX570" s="2"/>
      <c r="BY570" s="2"/>
      <c r="BZ570" s="2"/>
      <c r="CA570" s="2"/>
      <c r="CB570" s="2"/>
      <c r="CC570" s="2"/>
      <c r="CD570" s="2"/>
      <c r="CE570" s="2"/>
      <c r="CF570" s="2"/>
      <c r="CG570" s="4"/>
    </row>
    <row r="571" spans="1:85" s="5" customFormat="1" x14ac:dyDescent="0.3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3"/>
      <c r="BJ571" s="3"/>
      <c r="BK571" s="3"/>
      <c r="BL571" s="3"/>
      <c r="BM571" s="3"/>
      <c r="BN571" s="3"/>
      <c r="BO571" s="3"/>
      <c r="BP571" s="3"/>
      <c r="BQ571" s="3"/>
      <c r="BR571" s="3"/>
      <c r="BS571" s="3"/>
      <c r="BT571" s="2"/>
      <c r="BU571" s="2"/>
      <c r="BV571" s="2"/>
      <c r="BW571" s="2"/>
      <c r="BX571" s="2"/>
      <c r="BY571" s="2"/>
      <c r="BZ571" s="2"/>
      <c r="CA571" s="2"/>
      <c r="CB571" s="2"/>
      <c r="CC571" s="2"/>
      <c r="CD571" s="2"/>
      <c r="CE571" s="2"/>
      <c r="CF571" s="2"/>
      <c r="CG571" s="4"/>
    </row>
    <row r="572" spans="1:85" s="5" customFormat="1" x14ac:dyDescent="0.3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3"/>
      <c r="BJ572" s="3"/>
      <c r="BK572" s="3"/>
      <c r="BL572" s="3"/>
      <c r="BM572" s="3"/>
      <c r="BN572" s="3"/>
      <c r="BO572" s="3"/>
      <c r="BP572" s="3"/>
      <c r="BQ572" s="3"/>
      <c r="BR572" s="3"/>
      <c r="BS572" s="3"/>
      <c r="BT572" s="2"/>
      <c r="BU572" s="2"/>
      <c r="BV572" s="2"/>
      <c r="BW572" s="2"/>
      <c r="BX572" s="2"/>
      <c r="BY572" s="2"/>
      <c r="BZ572" s="2"/>
      <c r="CA572" s="2"/>
      <c r="CB572" s="2"/>
      <c r="CC572" s="2"/>
      <c r="CD572" s="2"/>
      <c r="CE572" s="2"/>
      <c r="CF572" s="2"/>
      <c r="CG572" s="4"/>
    </row>
    <row r="573" spans="1:85" s="5" customFormat="1" x14ac:dyDescent="0.3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3"/>
      <c r="BJ573" s="3"/>
      <c r="BK573" s="3"/>
      <c r="BL573" s="3"/>
      <c r="BM573" s="3"/>
      <c r="BN573" s="3"/>
      <c r="BO573" s="3"/>
      <c r="BP573" s="3"/>
      <c r="BQ573" s="3"/>
      <c r="BR573" s="3"/>
      <c r="BS573" s="3"/>
      <c r="BT573" s="2"/>
      <c r="BU573" s="2"/>
      <c r="BV573" s="2"/>
      <c r="BW573" s="2"/>
      <c r="BX573" s="2"/>
      <c r="BY573" s="2"/>
      <c r="BZ573" s="2"/>
      <c r="CA573" s="2"/>
      <c r="CB573" s="2"/>
      <c r="CC573" s="2"/>
      <c r="CD573" s="2"/>
      <c r="CE573" s="2"/>
      <c r="CF573" s="2"/>
      <c r="CG573" s="4"/>
    </row>
    <row r="574" spans="1:85" s="5" customFormat="1" x14ac:dyDescent="0.3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3"/>
      <c r="BJ574" s="3"/>
      <c r="BK574" s="3"/>
      <c r="BL574" s="3"/>
      <c r="BM574" s="3"/>
      <c r="BN574" s="3"/>
      <c r="BO574" s="3"/>
      <c r="BP574" s="3"/>
      <c r="BQ574" s="3"/>
      <c r="BR574" s="3"/>
      <c r="BS574" s="3"/>
      <c r="BT574" s="2"/>
      <c r="BU574" s="2"/>
      <c r="BV574" s="2"/>
      <c r="BW574" s="2"/>
      <c r="BX574" s="2"/>
      <c r="BY574" s="2"/>
      <c r="BZ574" s="2"/>
      <c r="CA574" s="2"/>
      <c r="CB574" s="2"/>
      <c r="CC574" s="2"/>
      <c r="CD574" s="2"/>
      <c r="CE574" s="2"/>
      <c r="CF574" s="2"/>
      <c r="CG574" s="4"/>
    </row>
    <row r="575" spans="1:85" s="5" customFormat="1" x14ac:dyDescent="0.3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3"/>
      <c r="BJ575" s="3"/>
      <c r="BK575" s="3"/>
      <c r="BL575" s="3"/>
      <c r="BM575" s="3"/>
      <c r="BN575" s="3"/>
      <c r="BO575" s="3"/>
      <c r="BP575" s="3"/>
      <c r="BQ575" s="3"/>
      <c r="BR575" s="3"/>
      <c r="BS575" s="3"/>
      <c r="BT575" s="2"/>
      <c r="BU575" s="2"/>
      <c r="BV575" s="2"/>
      <c r="BW575" s="2"/>
      <c r="BX575" s="2"/>
      <c r="BY575" s="2"/>
      <c r="BZ575" s="2"/>
      <c r="CA575" s="2"/>
      <c r="CB575" s="2"/>
      <c r="CC575" s="2"/>
      <c r="CD575" s="2"/>
      <c r="CE575" s="2"/>
      <c r="CF575" s="2"/>
      <c r="CG575" s="4"/>
    </row>
    <row r="576" spans="1:85" s="5" customFormat="1" x14ac:dyDescent="0.3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3"/>
      <c r="BJ576" s="3"/>
      <c r="BK576" s="3"/>
      <c r="BL576" s="3"/>
      <c r="BM576" s="3"/>
      <c r="BN576" s="3"/>
      <c r="BO576" s="3"/>
      <c r="BP576" s="3"/>
      <c r="BQ576" s="3"/>
      <c r="BR576" s="3"/>
      <c r="BS576" s="3"/>
      <c r="BT576" s="2"/>
      <c r="BU576" s="2"/>
      <c r="BV576" s="2"/>
      <c r="BW576" s="2"/>
      <c r="BX576" s="2"/>
      <c r="BY576" s="2"/>
      <c r="BZ576" s="2"/>
      <c r="CA576" s="2"/>
      <c r="CB576" s="2"/>
      <c r="CC576" s="2"/>
      <c r="CD576" s="2"/>
      <c r="CE576" s="2"/>
      <c r="CF576" s="2"/>
      <c r="CG576" s="4"/>
    </row>
    <row r="577" spans="1:85" s="5" customFormat="1" x14ac:dyDescent="0.3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3"/>
      <c r="BJ577" s="3"/>
      <c r="BK577" s="3"/>
      <c r="BL577" s="3"/>
      <c r="BM577" s="3"/>
      <c r="BN577" s="3"/>
      <c r="BO577" s="3"/>
      <c r="BP577" s="3"/>
      <c r="BQ577" s="3"/>
      <c r="BR577" s="3"/>
      <c r="BS577" s="3"/>
      <c r="BT577" s="2"/>
      <c r="BU577" s="2"/>
      <c r="BV577" s="2"/>
      <c r="BW577" s="2"/>
      <c r="BX577" s="2"/>
      <c r="BY577" s="2"/>
      <c r="BZ577" s="2"/>
      <c r="CA577" s="2"/>
      <c r="CB577" s="2"/>
      <c r="CC577" s="2"/>
      <c r="CD577" s="2"/>
      <c r="CE577" s="2"/>
      <c r="CF577" s="2"/>
      <c r="CG577" s="4"/>
    </row>
    <row r="578" spans="1:85" s="5" customFormat="1" x14ac:dyDescent="0.3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3"/>
      <c r="BJ578" s="3"/>
      <c r="BK578" s="3"/>
      <c r="BL578" s="3"/>
      <c r="BM578" s="3"/>
      <c r="BN578" s="3"/>
      <c r="BO578" s="3"/>
      <c r="BP578" s="3"/>
      <c r="BQ578" s="3"/>
      <c r="BR578" s="3"/>
      <c r="BS578" s="3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2"/>
      <c r="CG578" s="4"/>
    </row>
    <row r="579" spans="1:85" s="5" customFormat="1" x14ac:dyDescent="0.3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3"/>
      <c r="BJ579" s="3"/>
      <c r="BK579" s="3"/>
      <c r="BL579" s="3"/>
      <c r="BM579" s="3"/>
      <c r="BN579" s="3"/>
      <c r="BO579" s="3"/>
      <c r="BP579" s="3"/>
      <c r="BQ579" s="3"/>
      <c r="BR579" s="3"/>
      <c r="BS579" s="3"/>
      <c r="BT579" s="2"/>
      <c r="BU579" s="2"/>
      <c r="BV579" s="2"/>
      <c r="BW579" s="2"/>
      <c r="BX579" s="2"/>
      <c r="BY579" s="2"/>
      <c r="BZ579" s="2"/>
      <c r="CA579" s="2"/>
      <c r="CB579" s="2"/>
      <c r="CC579" s="2"/>
      <c r="CD579" s="2"/>
      <c r="CE579" s="2"/>
      <c r="CF579" s="2"/>
      <c r="CG579" s="4"/>
    </row>
    <row r="580" spans="1:85" s="5" customFormat="1" x14ac:dyDescent="0.3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3"/>
      <c r="BJ580" s="3"/>
      <c r="BK580" s="3"/>
      <c r="BL580" s="3"/>
      <c r="BM580" s="3"/>
      <c r="BN580" s="3"/>
      <c r="BO580" s="3"/>
      <c r="BP580" s="3"/>
      <c r="BQ580" s="3"/>
      <c r="BR580" s="3"/>
      <c r="BS580" s="3"/>
      <c r="BT580" s="2"/>
      <c r="BU580" s="2"/>
      <c r="BV580" s="2"/>
      <c r="BW580" s="2"/>
      <c r="BX580" s="2"/>
      <c r="BY580" s="2"/>
      <c r="BZ580" s="2"/>
      <c r="CA580" s="2"/>
      <c r="CB580" s="2"/>
      <c r="CC580" s="2"/>
      <c r="CD580" s="2"/>
      <c r="CE580" s="2"/>
      <c r="CF580" s="2"/>
      <c r="CG580" s="4"/>
    </row>
    <row r="581" spans="1:85" s="5" customFormat="1" x14ac:dyDescent="0.3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3"/>
      <c r="BJ581" s="3"/>
      <c r="BK581" s="3"/>
      <c r="BL581" s="3"/>
      <c r="BM581" s="3"/>
      <c r="BN581" s="3"/>
      <c r="BO581" s="3"/>
      <c r="BP581" s="3"/>
      <c r="BQ581" s="3"/>
      <c r="BR581" s="3"/>
      <c r="BS581" s="3"/>
      <c r="BT581" s="2"/>
      <c r="BU581" s="2"/>
      <c r="BV581" s="2"/>
      <c r="BW581" s="2"/>
      <c r="BX581" s="2"/>
      <c r="BY581" s="2"/>
      <c r="BZ581" s="2"/>
      <c r="CA581" s="2"/>
      <c r="CB581" s="2"/>
      <c r="CC581" s="2"/>
      <c r="CD581" s="2"/>
      <c r="CE581" s="2"/>
      <c r="CF581" s="2"/>
      <c r="CG581" s="4"/>
    </row>
    <row r="582" spans="1:85" s="5" customFormat="1" x14ac:dyDescent="0.3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3"/>
      <c r="BJ582" s="3"/>
      <c r="BK582" s="3"/>
      <c r="BL582" s="3"/>
      <c r="BM582" s="3"/>
      <c r="BN582" s="3"/>
      <c r="BO582" s="3"/>
      <c r="BP582" s="3"/>
      <c r="BQ582" s="3"/>
      <c r="BR582" s="3"/>
      <c r="BS582" s="3"/>
      <c r="BT582" s="2"/>
      <c r="BU582" s="2"/>
      <c r="BV582" s="2"/>
      <c r="BW582" s="2"/>
      <c r="BX582" s="2"/>
      <c r="BY582" s="2"/>
      <c r="BZ582" s="2"/>
      <c r="CA582" s="2"/>
      <c r="CB582" s="2"/>
      <c r="CC582" s="2"/>
      <c r="CD582" s="2"/>
      <c r="CE582" s="2"/>
      <c r="CF582" s="2"/>
      <c r="CG582" s="4"/>
    </row>
    <row r="583" spans="1:85" s="5" customFormat="1" x14ac:dyDescent="0.3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3"/>
      <c r="BJ583" s="3"/>
      <c r="BK583" s="3"/>
      <c r="BL583" s="3"/>
      <c r="BM583" s="3"/>
      <c r="BN583" s="3"/>
      <c r="BO583" s="3"/>
      <c r="BP583" s="3"/>
      <c r="BQ583" s="3"/>
      <c r="BR583" s="3"/>
      <c r="BS583" s="3"/>
      <c r="BT583" s="2"/>
      <c r="BU583" s="2"/>
      <c r="BV583" s="2"/>
      <c r="BW583" s="2"/>
      <c r="BX583" s="2"/>
      <c r="BY583" s="2"/>
      <c r="BZ583" s="2"/>
      <c r="CA583" s="2"/>
      <c r="CB583" s="2"/>
      <c r="CC583" s="2"/>
      <c r="CD583" s="2"/>
      <c r="CE583" s="2"/>
      <c r="CF583" s="2"/>
      <c r="CG583" s="4"/>
    </row>
    <row r="584" spans="1:85" s="5" customFormat="1" x14ac:dyDescent="0.3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3"/>
      <c r="BJ584" s="3"/>
      <c r="BK584" s="3"/>
      <c r="BL584" s="3"/>
      <c r="BM584" s="3"/>
      <c r="BN584" s="3"/>
      <c r="BO584" s="3"/>
      <c r="BP584" s="3"/>
      <c r="BQ584" s="3"/>
      <c r="BR584" s="3"/>
      <c r="BS584" s="3"/>
      <c r="BT584" s="2"/>
      <c r="BU584" s="2"/>
      <c r="BV584" s="2"/>
      <c r="BW584" s="2"/>
      <c r="BX584" s="2"/>
      <c r="BY584" s="2"/>
      <c r="BZ584" s="2"/>
      <c r="CA584" s="2"/>
      <c r="CB584" s="2"/>
      <c r="CC584" s="2"/>
      <c r="CD584" s="2"/>
      <c r="CE584" s="2"/>
      <c r="CF584" s="2"/>
      <c r="CG584" s="4"/>
    </row>
    <row r="585" spans="1:85" s="5" customFormat="1" x14ac:dyDescent="0.3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3"/>
      <c r="BJ585" s="3"/>
      <c r="BK585" s="3"/>
      <c r="BL585" s="3"/>
      <c r="BM585" s="3"/>
      <c r="BN585" s="3"/>
      <c r="BO585" s="3"/>
      <c r="BP585" s="3"/>
      <c r="BQ585" s="3"/>
      <c r="BR585" s="3"/>
      <c r="BS585" s="3"/>
      <c r="BT585" s="2"/>
      <c r="BU585" s="2"/>
      <c r="BV585" s="2"/>
      <c r="BW585" s="2"/>
      <c r="BX585" s="2"/>
      <c r="BY585" s="2"/>
      <c r="BZ585" s="2"/>
      <c r="CA585" s="2"/>
      <c r="CB585" s="2"/>
      <c r="CC585" s="2"/>
      <c r="CD585" s="2"/>
      <c r="CE585" s="2"/>
      <c r="CF585" s="2"/>
      <c r="CG585" s="4"/>
    </row>
    <row r="586" spans="1:85" s="5" customFormat="1" x14ac:dyDescent="0.3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3"/>
      <c r="BJ586" s="3"/>
      <c r="BK586" s="3"/>
      <c r="BL586" s="3"/>
      <c r="BM586" s="3"/>
      <c r="BN586" s="3"/>
      <c r="BO586" s="3"/>
      <c r="BP586" s="3"/>
      <c r="BQ586" s="3"/>
      <c r="BR586" s="3"/>
      <c r="BS586" s="3"/>
      <c r="BT586" s="2"/>
      <c r="BU586" s="2"/>
      <c r="BV586" s="2"/>
      <c r="BW586" s="2"/>
      <c r="BX586" s="2"/>
      <c r="BY586" s="2"/>
      <c r="BZ586" s="2"/>
      <c r="CA586" s="2"/>
      <c r="CB586" s="2"/>
      <c r="CC586" s="2"/>
      <c r="CD586" s="2"/>
      <c r="CE586" s="2"/>
      <c r="CF586" s="2"/>
      <c r="CG586" s="4"/>
    </row>
    <row r="587" spans="1:85" s="5" customFormat="1" x14ac:dyDescent="0.3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3"/>
      <c r="BJ587" s="3"/>
      <c r="BK587" s="3"/>
      <c r="BL587" s="3"/>
      <c r="BM587" s="3"/>
      <c r="BN587" s="3"/>
      <c r="BO587" s="3"/>
      <c r="BP587" s="3"/>
      <c r="BQ587" s="3"/>
      <c r="BR587" s="3"/>
      <c r="BS587" s="3"/>
      <c r="BT587" s="2"/>
      <c r="BU587" s="2"/>
      <c r="BV587" s="2"/>
      <c r="BW587" s="2"/>
      <c r="BX587" s="2"/>
      <c r="BY587" s="2"/>
      <c r="BZ587" s="2"/>
      <c r="CA587" s="2"/>
      <c r="CB587" s="2"/>
      <c r="CC587" s="2"/>
      <c r="CD587" s="2"/>
      <c r="CE587" s="2"/>
      <c r="CF587" s="2"/>
      <c r="CG587" s="4"/>
    </row>
    <row r="588" spans="1:85" s="5" customFormat="1" x14ac:dyDescent="0.3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3"/>
      <c r="BJ588" s="3"/>
      <c r="BK588" s="3"/>
      <c r="BL588" s="3"/>
      <c r="BM588" s="3"/>
      <c r="BN588" s="3"/>
      <c r="BO588" s="3"/>
      <c r="BP588" s="3"/>
      <c r="BQ588" s="3"/>
      <c r="BR588" s="3"/>
      <c r="BS588" s="3"/>
      <c r="BT588" s="2"/>
      <c r="BU588" s="2"/>
      <c r="BV588" s="2"/>
      <c r="BW588" s="2"/>
      <c r="BX588" s="2"/>
      <c r="BY588" s="2"/>
      <c r="BZ588" s="2"/>
      <c r="CA588" s="2"/>
      <c r="CB588" s="2"/>
      <c r="CC588" s="2"/>
      <c r="CD588" s="2"/>
      <c r="CE588" s="2"/>
      <c r="CF588" s="2"/>
      <c r="CG588" s="4"/>
    </row>
    <row r="589" spans="1:85" s="5" customFormat="1" x14ac:dyDescent="0.3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3"/>
      <c r="BJ589" s="3"/>
      <c r="BK589" s="3"/>
      <c r="BL589" s="3"/>
      <c r="BM589" s="3"/>
      <c r="BN589" s="3"/>
      <c r="BO589" s="3"/>
      <c r="BP589" s="3"/>
      <c r="BQ589" s="3"/>
      <c r="BR589" s="3"/>
      <c r="BS589" s="3"/>
      <c r="BT589" s="2"/>
      <c r="BU589" s="2"/>
      <c r="BV589" s="2"/>
      <c r="BW589" s="2"/>
      <c r="BX589" s="2"/>
      <c r="BY589" s="2"/>
      <c r="BZ589" s="2"/>
      <c r="CA589" s="2"/>
      <c r="CB589" s="2"/>
      <c r="CC589" s="2"/>
      <c r="CD589" s="2"/>
      <c r="CE589" s="2"/>
      <c r="CF589" s="2"/>
      <c r="CG589" s="4"/>
    </row>
    <row r="590" spans="1:85" s="5" customFormat="1" x14ac:dyDescent="0.3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3"/>
      <c r="BJ590" s="3"/>
      <c r="BK590" s="3"/>
      <c r="BL590" s="3"/>
      <c r="BM590" s="3"/>
      <c r="BN590" s="3"/>
      <c r="BO590" s="3"/>
      <c r="BP590" s="3"/>
      <c r="BQ590" s="3"/>
      <c r="BR590" s="3"/>
      <c r="BS590" s="3"/>
      <c r="BT590" s="2"/>
      <c r="BU590" s="2"/>
      <c r="BV590" s="2"/>
      <c r="BW590" s="2"/>
      <c r="BX590" s="2"/>
      <c r="BY590" s="2"/>
      <c r="BZ590" s="2"/>
      <c r="CA590" s="2"/>
      <c r="CB590" s="2"/>
      <c r="CC590" s="2"/>
      <c r="CD590" s="2"/>
      <c r="CE590" s="2"/>
      <c r="CF590" s="2"/>
      <c r="CG590" s="4"/>
    </row>
    <row r="591" spans="1:85" s="5" customFormat="1" x14ac:dyDescent="0.3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3"/>
      <c r="BJ591" s="3"/>
      <c r="BK591" s="3"/>
      <c r="BL591" s="3"/>
      <c r="BM591" s="3"/>
      <c r="BN591" s="3"/>
      <c r="BO591" s="3"/>
      <c r="BP591" s="3"/>
      <c r="BQ591" s="3"/>
      <c r="BR591" s="3"/>
      <c r="BS591" s="3"/>
      <c r="BT591" s="2"/>
      <c r="BU591" s="2"/>
      <c r="BV591" s="2"/>
      <c r="BW591" s="2"/>
      <c r="BX591" s="2"/>
      <c r="BY591" s="2"/>
      <c r="BZ591" s="2"/>
      <c r="CA591" s="2"/>
      <c r="CB591" s="2"/>
      <c r="CC591" s="2"/>
      <c r="CD591" s="2"/>
      <c r="CE591" s="2"/>
      <c r="CF591" s="2"/>
      <c r="CG591" s="4"/>
    </row>
    <row r="592" spans="1:85" s="5" customFormat="1" x14ac:dyDescent="0.3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3"/>
      <c r="BJ592" s="3"/>
      <c r="BK592" s="3"/>
      <c r="BL592" s="3"/>
      <c r="BM592" s="3"/>
      <c r="BN592" s="3"/>
      <c r="BO592" s="3"/>
      <c r="BP592" s="3"/>
      <c r="BQ592" s="3"/>
      <c r="BR592" s="3"/>
      <c r="BS592" s="3"/>
      <c r="BT592" s="2"/>
      <c r="BU592" s="2"/>
      <c r="BV592" s="2"/>
      <c r="BW592" s="2"/>
      <c r="BX592" s="2"/>
      <c r="BY592" s="2"/>
      <c r="BZ592" s="2"/>
      <c r="CA592" s="2"/>
      <c r="CB592" s="2"/>
      <c r="CC592" s="2"/>
      <c r="CD592" s="2"/>
      <c r="CE592" s="2"/>
      <c r="CF592" s="2"/>
      <c r="CG592" s="4"/>
    </row>
    <row r="593" spans="1:85" s="5" customFormat="1" x14ac:dyDescent="0.3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3"/>
      <c r="BJ593" s="3"/>
      <c r="BK593" s="3"/>
      <c r="BL593" s="3"/>
      <c r="BM593" s="3"/>
      <c r="BN593" s="3"/>
      <c r="BO593" s="3"/>
      <c r="BP593" s="3"/>
      <c r="BQ593" s="3"/>
      <c r="BR593" s="3"/>
      <c r="BS593" s="3"/>
      <c r="BT593" s="2"/>
      <c r="BU593" s="2"/>
      <c r="BV593" s="2"/>
      <c r="BW593" s="2"/>
      <c r="BX593" s="2"/>
      <c r="BY593" s="2"/>
      <c r="BZ593" s="2"/>
      <c r="CA593" s="2"/>
      <c r="CB593" s="2"/>
      <c r="CC593" s="2"/>
      <c r="CD593" s="2"/>
      <c r="CE593" s="2"/>
      <c r="CF593" s="2"/>
      <c r="CG593" s="4"/>
    </row>
    <row r="594" spans="1:85" s="5" customFormat="1" x14ac:dyDescent="0.3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3"/>
      <c r="BJ594" s="3"/>
      <c r="BK594" s="3"/>
      <c r="BL594" s="3"/>
      <c r="BM594" s="3"/>
      <c r="BN594" s="3"/>
      <c r="BO594" s="3"/>
      <c r="BP594" s="3"/>
      <c r="BQ594" s="3"/>
      <c r="BR594" s="3"/>
      <c r="BS594" s="3"/>
      <c r="BT594" s="2"/>
      <c r="BU594" s="2"/>
      <c r="BV594" s="2"/>
      <c r="BW594" s="2"/>
      <c r="BX594" s="2"/>
      <c r="BY594" s="2"/>
      <c r="BZ594" s="2"/>
      <c r="CA594" s="2"/>
      <c r="CB594" s="2"/>
      <c r="CC594" s="2"/>
      <c r="CD594" s="2"/>
      <c r="CE594" s="2"/>
      <c r="CF594" s="2"/>
      <c r="CG594" s="4"/>
    </row>
    <row r="595" spans="1:85" s="5" customFormat="1" x14ac:dyDescent="0.3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3"/>
      <c r="BJ595" s="3"/>
      <c r="BK595" s="3"/>
      <c r="BL595" s="3"/>
      <c r="BM595" s="3"/>
      <c r="BN595" s="3"/>
      <c r="BO595" s="3"/>
      <c r="BP595" s="3"/>
      <c r="BQ595" s="3"/>
      <c r="BR595" s="3"/>
      <c r="BS595" s="3"/>
      <c r="BT595" s="2"/>
      <c r="BU595" s="2"/>
      <c r="BV595" s="2"/>
      <c r="BW595" s="2"/>
      <c r="BX595" s="2"/>
      <c r="BY595" s="2"/>
      <c r="BZ595" s="2"/>
      <c r="CA595" s="2"/>
      <c r="CB595" s="2"/>
      <c r="CC595" s="2"/>
      <c r="CD595" s="2"/>
      <c r="CE595" s="2"/>
      <c r="CF595" s="2"/>
      <c r="CG595" s="4"/>
    </row>
    <row r="596" spans="1:85" s="5" customFormat="1" x14ac:dyDescent="0.3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3"/>
      <c r="BJ596" s="3"/>
      <c r="BK596" s="3"/>
      <c r="BL596" s="3"/>
      <c r="BM596" s="3"/>
      <c r="BN596" s="3"/>
      <c r="BO596" s="3"/>
      <c r="BP596" s="3"/>
      <c r="BQ596" s="3"/>
      <c r="BR596" s="3"/>
      <c r="BS596" s="3"/>
      <c r="BT596" s="2"/>
      <c r="BU596" s="2"/>
      <c r="BV596" s="2"/>
      <c r="BW596" s="2"/>
      <c r="BX596" s="2"/>
      <c r="BY596" s="2"/>
      <c r="BZ596" s="2"/>
      <c r="CA596" s="2"/>
      <c r="CB596" s="2"/>
      <c r="CC596" s="2"/>
      <c r="CD596" s="2"/>
      <c r="CE596" s="2"/>
      <c r="CF596" s="2"/>
      <c r="CG596" s="4"/>
    </row>
    <row r="597" spans="1:85" s="5" customFormat="1" x14ac:dyDescent="0.3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3"/>
      <c r="BJ597" s="3"/>
      <c r="BK597" s="3"/>
      <c r="BL597" s="3"/>
      <c r="BM597" s="3"/>
      <c r="BN597" s="3"/>
      <c r="BO597" s="3"/>
      <c r="BP597" s="3"/>
      <c r="BQ597" s="3"/>
      <c r="BR597" s="3"/>
      <c r="BS597" s="3"/>
      <c r="BT597" s="2"/>
      <c r="BU597" s="2"/>
      <c r="BV597" s="2"/>
      <c r="BW597" s="2"/>
      <c r="BX597" s="2"/>
      <c r="BY597" s="2"/>
      <c r="BZ597" s="2"/>
      <c r="CA597" s="2"/>
      <c r="CB597" s="2"/>
      <c r="CC597" s="2"/>
      <c r="CD597" s="2"/>
      <c r="CE597" s="2"/>
      <c r="CF597" s="2"/>
      <c r="CG597" s="4"/>
    </row>
    <row r="598" spans="1:85" s="5" customFormat="1" x14ac:dyDescent="0.3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3"/>
      <c r="BJ598" s="3"/>
      <c r="BK598" s="3"/>
      <c r="BL598" s="3"/>
      <c r="BM598" s="3"/>
      <c r="BN598" s="3"/>
      <c r="BO598" s="3"/>
      <c r="BP598" s="3"/>
      <c r="BQ598" s="3"/>
      <c r="BR598" s="3"/>
      <c r="BS598" s="3"/>
      <c r="BT598" s="2"/>
      <c r="BU598" s="2"/>
      <c r="BV598" s="2"/>
      <c r="BW598" s="2"/>
      <c r="BX598" s="2"/>
      <c r="BY598" s="2"/>
      <c r="BZ598" s="2"/>
      <c r="CA598" s="2"/>
      <c r="CB598" s="2"/>
      <c r="CC598" s="2"/>
      <c r="CD598" s="2"/>
      <c r="CE598" s="2"/>
      <c r="CF598" s="2"/>
      <c r="CG598" s="4"/>
    </row>
    <row r="599" spans="1:85" s="5" customFormat="1" x14ac:dyDescent="0.3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3"/>
      <c r="BJ599" s="3"/>
      <c r="BK599" s="3"/>
      <c r="BL599" s="3"/>
      <c r="BM599" s="3"/>
      <c r="BN599" s="3"/>
      <c r="BO599" s="3"/>
      <c r="BP599" s="3"/>
      <c r="BQ599" s="3"/>
      <c r="BR599" s="3"/>
      <c r="BS599" s="3"/>
      <c r="BT599" s="2"/>
      <c r="BU599" s="2"/>
      <c r="BV599" s="2"/>
      <c r="BW599" s="2"/>
      <c r="BX599" s="2"/>
      <c r="BY599" s="2"/>
      <c r="BZ599" s="2"/>
      <c r="CA599" s="2"/>
      <c r="CB599" s="2"/>
      <c r="CC599" s="2"/>
      <c r="CD599" s="2"/>
      <c r="CE599" s="2"/>
      <c r="CF599" s="2"/>
      <c r="CG599" s="4"/>
    </row>
    <row r="600" spans="1:85" s="5" customFormat="1" x14ac:dyDescent="0.3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3"/>
      <c r="BJ600" s="3"/>
      <c r="BK600" s="3"/>
      <c r="BL600" s="3"/>
      <c r="BM600" s="3"/>
      <c r="BN600" s="3"/>
      <c r="BO600" s="3"/>
      <c r="BP600" s="3"/>
      <c r="BQ600" s="3"/>
      <c r="BR600" s="3"/>
      <c r="BS600" s="3"/>
      <c r="BT600" s="2"/>
      <c r="BU600" s="2"/>
      <c r="BV600" s="2"/>
      <c r="BW600" s="2"/>
      <c r="BX600" s="2"/>
      <c r="BY600" s="2"/>
      <c r="BZ600" s="2"/>
      <c r="CA600" s="2"/>
      <c r="CB600" s="2"/>
      <c r="CC600" s="2"/>
      <c r="CD600" s="2"/>
      <c r="CE600" s="2"/>
      <c r="CF600" s="2"/>
      <c r="CG600" s="4"/>
    </row>
    <row r="601" spans="1:85" s="5" customFormat="1" x14ac:dyDescent="0.3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3"/>
      <c r="BJ601" s="3"/>
      <c r="BK601" s="3"/>
      <c r="BL601" s="3"/>
      <c r="BM601" s="3"/>
      <c r="BN601" s="3"/>
      <c r="BO601" s="3"/>
      <c r="BP601" s="3"/>
      <c r="BQ601" s="3"/>
      <c r="BR601" s="3"/>
      <c r="BS601" s="3"/>
      <c r="BT601" s="2"/>
      <c r="BU601" s="2"/>
      <c r="BV601" s="2"/>
      <c r="BW601" s="2"/>
      <c r="BX601" s="2"/>
      <c r="BY601" s="2"/>
      <c r="BZ601" s="2"/>
      <c r="CA601" s="2"/>
      <c r="CB601" s="2"/>
      <c r="CC601" s="2"/>
      <c r="CD601" s="2"/>
      <c r="CE601" s="2"/>
      <c r="CF601" s="2"/>
      <c r="CG601" s="4"/>
    </row>
    <row r="602" spans="1:85" s="5" customFormat="1" x14ac:dyDescent="0.3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3"/>
      <c r="BJ602" s="3"/>
      <c r="BK602" s="3"/>
      <c r="BL602" s="3"/>
      <c r="BM602" s="3"/>
      <c r="BN602" s="3"/>
      <c r="BO602" s="3"/>
      <c r="BP602" s="3"/>
      <c r="BQ602" s="3"/>
      <c r="BR602" s="3"/>
      <c r="BS602" s="3"/>
      <c r="BT602" s="2"/>
      <c r="BU602" s="2"/>
      <c r="BV602" s="2"/>
      <c r="BW602" s="2"/>
      <c r="BX602" s="2"/>
      <c r="BY602" s="2"/>
      <c r="BZ602" s="2"/>
      <c r="CA602" s="2"/>
      <c r="CB602" s="2"/>
      <c r="CC602" s="2"/>
      <c r="CD602" s="2"/>
      <c r="CE602" s="2"/>
      <c r="CF602" s="2"/>
      <c r="CG602" s="4"/>
    </row>
    <row r="603" spans="1:85" s="5" customFormat="1" x14ac:dyDescent="0.3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3"/>
      <c r="BJ603" s="3"/>
      <c r="BK603" s="3"/>
      <c r="BL603" s="3"/>
      <c r="BM603" s="3"/>
      <c r="BN603" s="3"/>
      <c r="BO603" s="3"/>
      <c r="BP603" s="3"/>
      <c r="BQ603" s="3"/>
      <c r="BR603" s="3"/>
      <c r="BS603" s="3"/>
      <c r="BT603" s="2"/>
      <c r="BU603" s="2"/>
      <c r="BV603" s="2"/>
      <c r="BW603" s="2"/>
      <c r="BX603" s="2"/>
      <c r="BY603" s="2"/>
      <c r="BZ603" s="2"/>
      <c r="CA603" s="2"/>
      <c r="CB603" s="2"/>
      <c r="CC603" s="2"/>
      <c r="CD603" s="2"/>
      <c r="CE603" s="2"/>
      <c r="CF603" s="2"/>
      <c r="CG603" s="4"/>
    </row>
    <row r="604" spans="1:85" s="5" customFormat="1" x14ac:dyDescent="0.3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3"/>
      <c r="BJ604" s="3"/>
      <c r="BK604" s="3"/>
      <c r="BL604" s="3"/>
      <c r="BM604" s="3"/>
      <c r="BN604" s="3"/>
      <c r="BO604" s="3"/>
      <c r="BP604" s="3"/>
      <c r="BQ604" s="3"/>
      <c r="BR604" s="3"/>
      <c r="BS604" s="3"/>
      <c r="BT604" s="2"/>
      <c r="BU604" s="2"/>
      <c r="BV604" s="2"/>
      <c r="BW604" s="2"/>
      <c r="BX604" s="2"/>
      <c r="BY604" s="2"/>
      <c r="BZ604" s="2"/>
      <c r="CA604" s="2"/>
      <c r="CB604" s="2"/>
      <c r="CC604" s="2"/>
      <c r="CD604" s="2"/>
      <c r="CE604" s="2"/>
      <c r="CF604" s="2"/>
      <c r="CG604" s="4"/>
    </row>
    <row r="605" spans="1:85" s="5" customFormat="1" x14ac:dyDescent="0.3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3"/>
      <c r="BJ605" s="3"/>
      <c r="BK605" s="3"/>
      <c r="BL605" s="3"/>
      <c r="BM605" s="3"/>
      <c r="BN605" s="3"/>
      <c r="BO605" s="3"/>
      <c r="BP605" s="3"/>
      <c r="BQ605" s="3"/>
      <c r="BR605" s="3"/>
      <c r="BS605" s="3"/>
      <c r="BT605" s="2"/>
      <c r="BU605" s="2"/>
      <c r="BV605" s="2"/>
      <c r="BW605" s="2"/>
      <c r="BX605" s="2"/>
      <c r="BY605" s="2"/>
      <c r="BZ605" s="2"/>
      <c r="CA605" s="2"/>
      <c r="CB605" s="2"/>
      <c r="CC605" s="2"/>
      <c r="CD605" s="2"/>
      <c r="CE605" s="2"/>
      <c r="CF605" s="2"/>
      <c r="CG605" s="4"/>
    </row>
    <row r="606" spans="1:85" s="5" customFormat="1" x14ac:dyDescent="0.3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3"/>
      <c r="BJ606" s="3"/>
      <c r="BK606" s="3"/>
      <c r="BL606" s="3"/>
      <c r="BM606" s="3"/>
      <c r="BN606" s="3"/>
      <c r="BO606" s="3"/>
      <c r="BP606" s="3"/>
      <c r="BQ606" s="3"/>
      <c r="BR606" s="3"/>
      <c r="BS606" s="3"/>
      <c r="BT606" s="2"/>
      <c r="BU606" s="2"/>
      <c r="BV606" s="2"/>
      <c r="BW606" s="2"/>
      <c r="BX606" s="2"/>
      <c r="BY606" s="2"/>
      <c r="BZ606" s="2"/>
      <c r="CA606" s="2"/>
      <c r="CB606" s="2"/>
      <c r="CC606" s="2"/>
      <c r="CD606" s="2"/>
      <c r="CE606" s="2"/>
      <c r="CF606" s="2"/>
      <c r="CG606" s="4"/>
    </row>
    <row r="607" spans="1:85" s="5" customFormat="1" x14ac:dyDescent="0.3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3"/>
      <c r="BJ607" s="3"/>
      <c r="BK607" s="3"/>
      <c r="BL607" s="3"/>
      <c r="BM607" s="3"/>
      <c r="BN607" s="3"/>
      <c r="BO607" s="3"/>
      <c r="BP607" s="3"/>
      <c r="BQ607" s="3"/>
      <c r="BR607" s="3"/>
      <c r="BS607" s="3"/>
      <c r="BT607" s="2"/>
      <c r="BU607" s="2"/>
      <c r="BV607" s="2"/>
      <c r="BW607" s="2"/>
      <c r="BX607" s="2"/>
      <c r="BY607" s="2"/>
      <c r="BZ607" s="2"/>
      <c r="CA607" s="2"/>
      <c r="CB607" s="2"/>
      <c r="CC607" s="2"/>
      <c r="CD607" s="2"/>
      <c r="CE607" s="2"/>
      <c r="CF607" s="2"/>
      <c r="CG607" s="4"/>
    </row>
    <row r="608" spans="1:85" s="5" customFormat="1" x14ac:dyDescent="0.3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3"/>
      <c r="BJ608" s="3"/>
      <c r="BK608" s="3"/>
      <c r="BL608" s="3"/>
      <c r="BM608" s="3"/>
      <c r="BN608" s="3"/>
      <c r="BO608" s="3"/>
      <c r="BP608" s="3"/>
      <c r="BQ608" s="3"/>
      <c r="BR608" s="3"/>
      <c r="BS608" s="3"/>
      <c r="BT608" s="2"/>
      <c r="BU608" s="2"/>
      <c r="BV608" s="2"/>
      <c r="BW608" s="2"/>
      <c r="BX608" s="2"/>
      <c r="BY608" s="2"/>
      <c r="BZ608" s="2"/>
      <c r="CA608" s="2"/>
      <c r="CB608" s="2"/>
      <c r="CC608" s="2"/>
      <c r="CD608" s="2"/>
      <c r="CE608" s="2"/>
      <c r="CF608" s="2"/>
      <c r="CG608" s="4"/>
    </row>
    <row r="609" spans="1:85" s="5" customFormat="1" x14ac:dyDescent="0.3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3"/>
      <c r="BJ609" s="3"/>
      <c r="BK609" s="3"/>
      <c r="BL609" s="3"/>
      <c r="BM609" s="3"/>
      <c r="BN609" s="3"/>
      <c r="BO609" s="3"/>
      <c r="BP609" s="3"/>
      <c r="BQ609" s="3"/>
      <c r="BR609" s="3"/>
      <c r="BS609" s="3"/>
      <c r="BT609" s="2"/>
      <c r="BU609" s="2"/>
      <c r="BV609" s="2"/>
      <c r="BW609" s="2"/>
      <c r="BX609" s="2"/>
      <c r="BY609" s="2"/>
      <c r="BZ609" s="2"/>
      <c r="CA609" s="2"/>
      <c r="CB609" s="2"/>
      <c r="CC609" s="2"/>
      <c r="CD609" s="2"/>
      <c r="CE609" s="2"/>
      <c r="CF609" s="2"/>
      <c r="CG609" s="4"/>
    </row>
    <row r="610" spans="1:85" s="5" customFormat="1" x14ac:dyDescent="0.3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3"/>
      <c r="BJ610" s="3"/>
      <c r="BK610" s="3"/>
      <c r="BL610" s="3"/>
      <c r="BM610" s="3"/>
      <c r="BN610" s="3"/>
      <c r="BO610" s="3"/>
      <c r="BP610" s="3"/>
      <c r="BQ610" s="3"/>
      <c r="BR610" s="3"/>
      <c r="BS610" s="3"/>
      <c r="BT610" s="2"/>
      <c r="BU610" s="2"/>
      <c r="BV610" s="2"/>
      <c r="BW610" s="2"/>
      <c r="BX610" s="2"/>
      <c r="BY610" s="2"/>
      <c r="BZ610" s="2"/>
      <c r="CA610" s="2"/>
      <c r="CB610" s="2"/>
      <c r="CC610" s="2"/>
      <c r="CD610" s="2"/>
      <c r="CE610" s="2"/>
      <c r="CF610" s="2"/>
      <c r="CG610" s="4"/>
    </row>
    <row r="611" spans="1:85" s="5" customFormat="1" x14ac:dyDescent="0.3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3"/>
      <c r="BJ611" s="3"/>
      <c r="BK611" s="3"/>
      <c r="BL611" s="3"/>
      <c r="BM611" s="3"/>
      <c r="BN611" s="3"/>
      <c r="BO611" s="3"/>
      <c r="BP611" s="3"/>
      <c r="BQ611" s="3"/>
      <c r="BR611" s="3"/>
      <c r="BS611" s="3"/>
      <c r="BT611" s="2"/>
      <c r="BU611" s="2"/>
      <c r="BV611" s="2"/>
      <c r="BW611" s="2"/>
      <c r="BX611" s="2"/>
      <c r="BY611" s="2"/>
      <c r="BZ611" s="2"/>
      <c r="CA611" s="2"/>
      <c r="CB611" s="2"/>
      <c r="CC611" s="2"/>
      <c r="CD611" s="2"/>
      <c r="CE611" s="2"/>
      <c r="CF611" s="2"/>
      <c r="CG611" s="4"/>
    </row>
    <row r="612" spans="1:85" s="5" customFormat="1" x14ac:dyDescent="0.3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3"/>
      <c r="BJ612" s="3"/>
      <c r="BK612" s="3"/>
      <c r="BL612" s="3"/>
      <c r="BM612" s="3"/>
      <c r="BN612" s="3"/>
      <c r="BO612" s="3"/>
      <c r="BP612" s="3"/>
      <c r="BQ612" s="3"/>
      <c r="BR612" s="3"/>
      <c r="BS612" s="3"/>
      <c r="BT612" s="2"/>
      <c r="BU612" s="2"/>
      <c r="BV612" s="2"/>
      <c r="BW612" s="2"/>
      <c r="BX612" s="2"/>
      <c r="BY612" s="2"/>
      <c r="BZ612" s="2"/>
      <c r="CA612" s="2"/>
      <c r="CB612" s="2"/>
      <c r="CC612" s="2"/>
      <c r="CD612" s="2"/>
      <c r="CE612" s="2"/>
      <c r="CF612" s="2"/>
      <c r="CG612" s="4"/>
    </row>
    <row r="613" spans="1:85" s="5" customFormat="1" x14ac:dyDescent="0.3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3"/>
      <c r="BJ613" s="3"/>
      <c r="BK613" s="3"/>
      <c r="BL613" s="3"/>
      <c r="BM613" s="3"/>
      <c r="BN613" s="3"/>
      <c r="BO613" s="3"/>
      <c r="BP613" s="3"/>
      <c r="BQ613" s="3"/>
      <c r="BR613" s="3"/>
      <c r="BS613" s="3"/>
      <c r="BT613" s="2"/>
      <c r="BU613" s="2"/>
      <c r="BV613" s="2"/>
      <c r="BW613" s="2"/>
      <c r="BX613" s="2"/>
      <c r="BY613" s="2"/>
      <c r="BZ613" s="2"/>
      <c r="CA613" s="2"/>
      <c r="CB613" s="2"/>
      <c r="CC613" s="2"/>
      <c r="CD613" s="2"/>
      <c r="CE613" s="2"/>
      <c r="CF613" s="2"/>
      <c r="CG613" s="4"/>
    </row>
    <row r="614" spans="1:85" s="5" customFormat="1" x14ac:dyDescent="0.3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3"/>
      <c r="BJ614" s="3"/>
      <c r="BK614" s="3"/>
      <c r="BL614" s="3"/>
      <c r="BM614" s="3"/>
      <c r="BN614" s="3"/>
      <c r="BO614" s="3"/>
      <c r="BP614" s="3"/>
      <c r="BQ614" s="3"/>
      <c r="BR614" s="3"/>
      <c r="BS614" s="3"/>
      <c r="BT614" s="2"/>
      <c r="BU614" s="2"/>
      <c r="BV614" s="2"/>
      <c r="BW614" s="2"/>
      <c r="BX614" s="2"/>
      <c r="BY614" s="2"/>
      <c r="BZ614" s="2"/>
      <c r="CA614" s="2"/>
      <c r="CB614" s="2"/>
      <c r="CC614" s="2"/>
      <c r="CD614" s="2"/>
      <c r="CE614" s="2"/>
      <c r="CF614" s="2"/>
      <c r="CG614" s="4"/>
    </row>
    <row r="615" spans="1:85" s="5" customFormat="1" x14ac:dyDescent="0.3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3"/>
      <c r="BJ615" s="3"/>
      <c r="BK615" s="3"/>
      <c r="BL615" s="3"/>
      <c r="BM615" s="3"/>
      <c r="BN615" s="3"/>
      <c r="BO615" s="3"/>
      <c r="BP615" s="3"/>
      <c r="BQ615" s="3"/>
      <c r="BR615" s="3"/>
      <c r="BS615" s="3"/>
      <c r="BT615" s="2"/>
      <c r="BU615" s="2"/>
      <c r="BV615" s="2"/>
      <c r="BW615" s="2"/>
      <c r="BX615" s="2"/>
      <c r="BY615" s="2"/>
      <c r="BZ615" s="2"/>
      <c r="CA615" s="2"/>
      <c r="CB615" s="2"/>
      <c r="CC615" s="2"/>
      <c r="CD615" s="2"/>
      <c r="CE615" s="2"/>
      <c r="CF615" s="2"/>
      <c r="CG615" s="4"/>
    </row>
    <row r="616" spans="1:85" s="5" customFormat="1" x14ac:dyDescent="0.3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3"/>
      <c r="BJ616" s="3"/>
      <c r="BK616" s="3"/>
      <c r="BL616" s="3"/>
      <c r="BM616" s="3"/>
      <c r="BN616" s="3"/>
      <c r="BO616" s="3"/>
      <c r="BP616" s="3"/>
      <c r="BQ616" s="3"/>
      <c r="BR616" s="3"/>
      <c r="BS616" s="3"/>
      <c r="BT616" s="2"/>
      <c r="BU616" s="2"/>
      <c r="BV616" s="2"/>
      <c r="BW616" s="2"/>
      <c r="BX616" s="2"/>
      <c r="BY616" s="2"/>
      <c r="BZ616" s="2"/>
      <c r="CA616" s="2"/>
      <c r="CB616" s="2"/>
      <c r="CC616" s="2"/>
      <c r="CD616" s="2"/>
      <c r="CE616" s="2"/>
      <c r="CF616" s="2"/>
      <c r="CG616" s="4"/>
    </row>
    <row r="617" spans="1:85" s="5" customFormat="1" x14ac:dyDescent="0.3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3"/>
      <c r="BJ617" s="3"/>
      <c r="BK617" s="3"/>
      <c r="BL617" s="3"/>
      <c r="BM617" s="3"/>
      <c r="BN617" s="3"/>
      <c r="BO617" s="3"/>
      <c r="BP617" s="3"/>
      <c r="BQ617" s="3"/>
      <c r="BR617" s="3"/>
      <c r="BS617" s="3"/>
      <c r="BT617" s="2"/>
      <c r="BU617" s="2"/>
      <c r="BV617" s="2"/>
      <c r="BW617" s="2"/>
      <c r="BX617" s="2"/>
      <c r="BY617" s="2"/>
      <c r="BZ617" s="2"/>
      <c r="CA617" s="2"/>
      <c r="CB617" s="2"/>
      <c r="CC617" s="2"/>
      <c r="CD617" s="2"/>
      <c r="CE617" s="2"/>
      <c r="CF617" s="2"/>
      <c r="CG617" s="4"/>
    </row>
    <row r="618" spans="1:85" s="5" customFormat="1" x14ac:dyDescent="0.3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3"/>
      <c r="BJ618" s="3"/>
      <c r="BK618" s="3"/>
      <c r="BL618" s="3"/>
      <c r="BM618" s="3"/>
      <c r="BN618" s="3"/>
      <c r="BO618" s="3"/>
      <c r="BP618" s="3"/>
      <c r="BQ618" s="3"/>
      <c r="BR618" s="3"/>
      <c r="BS618" s="3"/>
      <c r="BT618" s="2"/>
      <c r="BU618" s="2"/>
      <c r="BV618" s="2"/>
      <c r="BW618" s="2"/>
      <c r="BX618" s="2"/>
      <c r="BY618" s="2"/>
      <c r="BZ618" s="2"/>
      <c r="CA618" s="2"/>
      <c r="CB618" s="2"/>
      <c r="CC618" s="2"/>
      <c r="CD618" s="2"/>
      <c r="CE618" s="2"/>
      <c r="CF618" s="2"/>
      <c r="CG618" s="4"/>
    </row>
    <row r="619" spans="1:85" s="5" customFormat="1" x14ac:dyDescent="0.3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3"/>
      <c r="BJ619" s="3"/>
      <c r="BK619" s="3"/>
      <c r="BL619" s="3"/>
      <c r="BM619" s="3"/>
      <c r="BN619" s="3"/>
      <c r="BO619" s="3"/>
      <c r="BP619" s="3"/>
      <c r="BQ619" s="3"/>
      <c r="BR619" s="3"/>
      <c r="BS619" s="3"/>
      <c r="BT619" s="2"/>
      <c r="BU619" s="2"/>
      <c r="BV619" s="2"/>
      <c r="BW619" s="2"/>
      <c r="BX619" s="2"/>
      <c r="BY619" s="2"/>
      <c r="BZ619" s="2"/>
      <c r="CA619" s="2"/>
      <c r="CB619" s="2"/>
      <c r="CC619" s="2"/>
      <c r="CD619" s="2"/>
      <c r="CE619" s="2"/>
      <c r="CF619" s="2"/>
      <c r="CG619" s="4"/>
    </row>
    <row r="620" spans="1:85" s="5" customFormat="1" x14ac:dyDescent="0.3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3"/>
      <c r="BJ620" s="3"/>
      <c r="BK620" s="3"/>
      <c r="BL620" s="3"/>
      <c r="BM620" s="3"/>
      <c r="BN620" s="3"/>
      <c r="BO620" s="3"/>
      <c r="BP620" s="3"/>
      <c r="BQ620" s="3"/>
      <c r="BR620" s="3"/>
      <c r="BS620" s="3"/>
      <c r="BT620" s="2"/>
      <c r="BU620" s="2"/>
      <c r="BV620" s="2"/>
      <c r="BW620" s="2"/>
      <c r="BX620" s="2"/>
      <c r="BY620" s="2"/>
      <c r="BZ620" s="2"/>
      <c r="CA620" s="2"/>
      <c r="CB620" s="2"/>
      <c r="CC620" s="2"/>
      <c r="CD620" s="2"/>
      <c r="CE620" s="2"/>
      <c r="CF620" s="2"/>
      <c r="CG620" s="4"/>
    </row>
    <row r="621" spans="1:85" s="5" customFormat="1" x14ac:dyDescent="0.3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3"/>
      <c r="BJ621" s="3"/>
      <c r="BK621" s="3"/>
      <c r="BL621" s="3"/>
      <c r="BM621" s="3"/>
      <c r="BN621" s="3"/>
      <c r="BO621" s="3"/>
      <c r="BP621" s="3"/>
      <c r="BQ621" s="3"/>
      <c r="BR621" s="3"/>
      <c r="BS621" s="3"/>
      <c r="BT621" s="2"/>
      <c r="BU621" s="2"/>
      <c r="BV621" s="2"/>
      <c r="BW621" s="2"/>
      <c r="BX621" s="2"/>
      <c r="BY621" s="2"/>
      <c r="BZ621" s="2"/>
      <c r="CA621" s="2"/>
      <c r="CB621" s="2"/>
      <c r="CC621" s="2"/>
      <c r="CD621" s="2"/>
      <c r="CE621" s="2"/>
      <c r="CF621" s="2"/>
      <c r="CG621" s="4"/>
    </row>
    <row r="622" spans="1:85" s="5" customFormat="1" x14ac:dyDescent="0.3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3"/>
      <c r="BJ622" s="3"/>
      <c r="BK622" s="3"/>
      <c r="BL622" s="3"/>
      <c r="BM622" s="3"/>
      <c r="BN622" s="3"/>
      <c r="BO622" s="3"/>
      <c r="BP622" s="3"/>
      <c r="BQ622" s="3"/>
      <c r="BR622" s="3"/>
      <c r="BS622" s="3"/>
      <c r="BT622" s="2"/>
      <c r="BU622" s="2"/>
      <c r="BV622" s="2"/>
      <c r="BW622" s="2"/>
      <c r="BX622" s="2"/>
      <c r="BY622" s="2"/>
      <c r="BZ622" s="2"/>
      <c r="CA622" s="2"/>
      <c r="CB622" s="2"/>
      <c r="CC622" s="2"/>
      <c r="CD622" s="2"/>
      <c r="CE622" s="2"/>
      <c r="CF622" s="2"/>
      <c r="CG622" s="4"/>
    </row>
    <row r="623" spans="1:85" s="5" customFormat="1" x14ac:dyDescent="0.3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3"/>
      <c r="BJ623" s="3"/>
      <c r="BK623" s="3"/>
      <c r="BL623" s="3"/>
      <c r="BM623" s="3"/>
      <c r="BN623" s="3"/>
      <c r="BO623" s="3"/>
      <c r="BP623" s="3"/>
      <c r="BQ623" s="3"/>
      <c r="BR623" s="3"/>
      <c r="BS623" s="3"/>
      <c r="BT623" s="2"/>
      <c r="BU623" s="2"/>
      <c r="BV623" s="2"/>
      <c r="BW623" s="2"/>
      <c r="BX623" s="2"/>
      <c r="BY623" s="2"/>
      <c r="BZ623" s="2"/>
      <c r="CA623" s="2"/>
      <c r="CB623" s="2"/>
      <c r="CC623" s="2"/>
      <c r="CD623" s="2"/>
      <c r="CE623" s="2"/>
      <c r="CF623" s="2"/>
      <c r="CG623" s="4"/>
    </row>
    <row r="624" spans="1:85" s="5" customFormat="1" x14ac:dyDescent="0.3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3"/>
      <c r="BJ624" s="3"/>
      <c r="BK624" s="3"/>
      <c r="BL624" s="3"/>
      <c r="BM624" s="3"/>
      <c r="BN624" s="3"/>
      <c r="BO624" s="3"/>
      <c r="BP624" s="3"/>
      <c r="BQ624" s="3"/>
      <c r="BR624" s="3"/>
      <c r="BS624" s="3"/>
      <c r="BT624" s="2"/>
      <c r="BU624" s="2"/>
      <c r="BV624" s="2"/>
      <c r="BW624" s="2"/>
      <c r="BX624" s="2"/>
      <c r="BY624" s="2"/>
      <c r="BZ624" s="2"/>
      <c r="CA624" s="2"/>
      <c r="CB624" s="2"/>
      <c r="CC624" s="2"/>
      <c r="CD624" s="2"/>
      <c r="CE624" s="2"/>
      <c r="CF624" s="2"/>
      <c r="CG624" s="4"/>
    </row>
    <row r="625" spans="1:85" s="5" customFormat="1" x14ac:dyDescent="0.3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3"/>
      <c r="BJ625" s="3"/>
      <c r="BK625" s="3"/>
      <c r="BL625" s="3"/>
      <c r="BM625" s="3"/>
      <c r="BN625" s="3"/>
      <c r="BO625" s="3"/>
      <c r="BP625" s="3"/>
      <c r="BQ625" s="3"/>
      <c r="BR625" s="3"/>
      <c r="BS625" s="3"/>
      <c r="BT625" s="2"/>
      <c r="BU625" s="2"/>
      <c r="BV625" s="2"/>
      <c r="BW625" s="2"/>
      <c r="BX625" s="2"/>
      <c r="BY625" s="2"/>
      <c r="BZ625" s="2"/>
      <c r="CA625" s="2"/>
      <c r="CB625" s="2"/>
      <c r="CC625" s="2"/>
      <c r="CD625" s="2"/>
      <c r="CE625" s="2"/>
      <c r="CF625" s="2"/>
      <c r="CG625" s="4"/>
    </row>
    <row r="626" spans="1:85" s="5" customFormat="1" x14ac:dyDescent="0.3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3"/>
      <c r="BJ626" s="3"/>
      <c r="BK626" s="3"/>
      <c r="BL626" s="3"/>
      <c r="BM626" s="3"/>
      <c r="BN626" s="3"/>
      <c r="BO626" s="3"/>
      <c r="BP626" s="3"/>
      <c r="BQ626" s="3"/>
      <c r="BR626" s="3"/>
      <c r="BS626" s="3"/>
      <c r="BT626" s="2"/>
      <c r="BU626" s="2"/>
      <c r="BV626" s="2"/>
      <c r="BW626" s="2"/>
      <c r="BX626" s="2"/>
      <c r="BY626" s="2"/>
      <c r="BZ626" s="2"/>
      <c r="CA626" s="2"/>
      <c r="CB626" s="2"/>
      <c r="CC626" s="2"/>
      <c r="CD626" s="2"/>
      <c r="CE626" s="2"/>
      <c r="CF626" s="2"/>
      <c r="CG626" s="4"/>
    </row>
    <row r="627" spans="1:85" s="5" customFormat="1" x14ac:dyDescent="0.3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3"/>
      <c r="BJ627" s="3"/>
      <c r="BK627" s="3"/>
      <c r="BL627" s="3"/>
      <c r="BM627" s="3"/>
      <c r="BN627" s="3"/>
      <c r="BO627" s="3"/>
      <c r="BP627" s="3"/>
      <c r="BQ627" s="3"/>
      <c r="BR627" s="3"/>
      <c r="BS627" s="3"/>
      <c r="BT627" s="2"/>
      <c r="BU627" s="2"/>
      <c r="BV627" s="2"/>
      <c r="BW627" s="2"/>
      <c r="BX627" s="2"/>
      <c r="BY627" s="2"/>
      <c r="BZ627" s="2"/>
      <c r="CA627" s="2"/>
      <c r="CB627" s="2"/>
      <c r="CC627" s="2"/>
      <c r="CD627" s="2"/>
      <c r="CE627" s="2"/>
      <c r="CF627" s="2"/>
      <c r="CG627" s="4"/>
    </row>
    <row r="628" spans="1:85" s="5" customFormat="1" x14ac:dyDescent="0.3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3"/>
      <c r="BJ628" s="3"/>
      <c r="BK628" s="3"/>
      <c r="BL628" s="3"/>
      <c r="BM628" s="3"/>
      <c r="BN628" s="3"/>
      <c r="BO628" s="3"/>
      <c r="BP628" s="3"/>
      <c r="BQ628" s="3"/>
      <c r="BR628" s="3"/>
      <c r="BS628" s="3"/>
      <c r="BT628" s="2"/>
      <c r="BU628" s="2"/>
      <c r="BV628" s="2"/>
      <c r="BW628" s="2"/>
      <c r="BX628" s="2"/>
      <c r="BY628" s="2"/>
      <c r="BZ628" s="2"/>
      <c r="CA628" s="2"/>
      <c r="CB628" s="2"/>
      <c r="CC628" s="2"/>
      <c r="CD628" s="2"/>
      <c r="CE628" s="2"/>
      <c r="CF628" s="2"/>
      <c r="CG628" s="4"/>
    </row>
    <row r="629" spans="1:85" s="5" customFormat="1" x14ac:dyDescent="0.3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3"/>
      <c r="BJ629" s="3"/>
      <c r="BK629" s="3"/>
      <c r="BL629" s="3"/>
      <c r="BM629" s="3"/>
      <c r="BN629" s="3"/>
      <c r="BO629" s="3"/>
      <c r="BP629" s="3"/>
      <c r="BQ629" s="3"/>
      <c r="BR629" s="3"/>
      <c r="BS629" s="3"/>
      <c r="BT629" s="2"/>
      <c r="BU629" s="2"/>
      <c r="BV629" s="2"/>
      <c r="BW629" s="2"/>
      <c r="BX629" s="2"/>
      <c r="BY629" s="2"/>
      <c r="BZ629" s="2"/>
      <c r="CA629" s="2"/>
      <c r="CB629" s="2"/>
      <c r="CC629" s="2"/>
      <c r="CD629" s="2"/>
      <c r="CE629" s="2"/>
      <c r="CF629" s="2"/>
      <c r="CG629" s="4"/>
    </row>
    <row r="630" spans="1:85" s="5" customFormat="1" x14ac:dyDescent="0.3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3"/>
      <c r="BJ630" s="3"/>
      <c r="BK630" s="3"/>
      <c r="BL630" s="3"/>
      <c r="BM630" s="3"/>
      <c r="BN630" s="3"/>
      <c r="BO630" s="3"/>
      <c r="BP630" s="3"/>
      <c r="BQ630" s="3"/>
      <c r="BR630" s="3"/>
      <c r="BS630" s="3"/>
      <c r="BT630" s="2"/>
      <c r="BU630" s="2"/>
      <c r="BV630" s="2"/>
      <c r="BW630" s="2"/>
      <c r="BX630" s="2"/>
      <c r="BY630" s="2"/>
      <c r="BZ630" s="2"/>
      <c r="CA630" s="2"/>
      <c r="CB630" s="2"/>
      <c r="CC630" s="2"/>
      <c r="CD630" s="2"/>
      <c r="CE630" s="2"/>
      <c r="CF630" s="2"/>
      <c r="CG630" s="4"/>
    </row>
    <row r="631" spans="1:85" s="5" customFormat="1" x14ac:dyDescent="0.3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3"/>
      <c r="BJ631" s="3"/>
      <c r="BK631" s="3"/>
      <c r="BL631" s="3"/>
      <c r="BM631" s="3"/>
      <c r="BN631" s="3"/>
      <c r="BO631" s="3"/>
      <c r="BP631" s="3"/>
      <c r="BQ631" s="3"/>
      <c r="BR631" s="3"/>
      <c r="BS631" s="3"/>
      <c r="BT631" s="2"/>
      <c r="BU631" s="2"/>
      <c r="BV631" s="2"/>
      <c r="BW631" s="2"/>
      <c r="BX631" s="2"/>
      <c r="BY631" s="2"/>
      <c r="BZ631" s="2"/>
      <c r="CA631" s="2"/>
      <c r="CB631" s="2"/>
      <c r="CC631" s="2"/>
      <c r="CD631" s="2"/>
      <c r="CE631" s="2"/>
      <c r="CF631" s="2"/>
      <c r="CG631" s="4"/>
    </row>
    <row r="632" spans="1:85" s="5" customFormat="1" x14ac:dyDescent="0.3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3"/>
      <c r="BJ632" s="3"/>
      <c r="BK632" s="3"/>
      <c r="BL632" s="3"/>
      <c r="BM632" s="3"/>
      <c r="BN632" s="3"/>
      <c r="BO632" s="3"/>
      <c r="BP632" s="3"/>
      <c r="BQ632" s="3"/>
      <c r="BR632" s="3"/>
      <c r="BS632" s="3"/>
      <c r="BT632" s="2"/>
      <c r="BU632" s="2"/>
      <c r="BV632" s="2"/>
      <c r="BW632" s="2"/>
      <c r="BX632" s="2"/>
      <c r="BY632" s="2"/>
      <c r="BZ632" s="2"/>
      <c r="CA632" s="2"/>
      <c r="CB632" s="2"/>
      <c r="CC632" s="2"/>
      <c r="CD632" s="2"/>
      <c r="CE632" s="2"/>
      <c r="CF632" s="2"/>
      <c r="CG632" s="4"/>
    </row>
    <row r="633" spans="1:85" s="5" customFormat="1" x14ac:dyDescent="0.3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3"/>
      <c r="BJ633" s="3"/>
      <c r="BK633" s="3"/>
      <c r="BL633" s="3"/>
      <c r="BM633" s="3"/>
      <c r="BN633" s="3"/>
      <c r="BO633" s="3"/>
      <c r="BP633" s="3"/>
      <c r="BQ633" s="3"/>
      <c r="BR633" s="3"/>
      <c r="BS633" s="3"/>
      <c r="BT633" s="2"/>
      <c r="BU633" s="2"/>
      <c r="BV633" s="2"/>
      <c r="BW633" s="2"/>
      <c r="BX633" s="2"/>
      <c r="BY633" s="2"/>
      <c r="BZ633" s="2"/>
      <c r="CA633" s="2"/>
      <c r="CB633" s="2"/>
      <c r="CC633" s="2"/>
      <c r="CD633" s="2"/>
      <c r="CE633" s="2"/>
      <c r="CF633" s="2"/>
      <c r="CG633" s="4"/>
    </row>
    <row r="634" spans="1:85" s="5" customFormat="1" x14ac:dyDescent="0.3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3"/>
      <c r="BJ634" s="3"/>
      <c r="BK634" s="3"/>
      <c r="BL634" s="3"/>
      <c r="BM634" s="3"/>
      <c r="BN634" s="3"/>
      <c r="BO634" s="3"/>
      <c r="BP634" s="3"/>
      <c r="BQ634" s="3"/>
      <c r="BR634" s="3"/>
      <c r="BS634" s="3"/>
      <c r="BT634" s="2"/>
      <c r="BU634" s="2"/>
      <c r="BV634" s="2"/>
      <c r="BW634" s="2"/>
      <c r="BX634" s="2"/>
      <c r="BY634" s="2"/>
      <c r="BZ634" s="2"/>
      <c r="CA634" s="2"/>
      <c r="CB634" s="2"/>
      <c r="CC634" s="2"/>
      <c r="CD634" s="2"/>
      <c r="CE634" s="2"/>
      <c r="CF634" s="2"/>
      <c r="CG634" s="4"/>
    </row>
    <row r="635" spans="1:85" s="5" customFormat="1" x14ac:dyDescent="0.3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3"/>
      <c r="BJ635" s="3"/>
      <c r="BK635" s="3"/>
      <c r="BL635" s="3"/>
      <c r="BM635" s="3"/>
      <c r="BN635" s="3"/>
      <c r="BO635" s="3"/>
      <c r="BP635" s="3"/>
      <c r="BQ635" s="3"/>
      <c r="BR635" s="3"/>
      <c r="BS635" s="3"/>
      <c r="BT635" s="2"/>
      <c r="BU635" s="2"/>
      <c r="BV635" s="2"/>
      <c r="BW635" s="2"/>
      <c r="BX635" s="2"/>
      <c r="BY635" s="2"/>
      <c r="BZ635" s="2"/>
      <c r="CA635" s="2"/>
      <c r="CB635" s="2"/>
      <c r="CC635" s="2"/>
      <c r="CD635" s="2"/>
      <c r="CE635" s="2"/>
      <c r="CF635" s="2"/>
      <c r="CG635" s="4"/>
    </row>
    <row r="636" spans="1:85" s="5" customFormat="1" x14ac:dyDescent="0.3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3"/>
      <c r="BJ636" s="3"/>
      <c r="BK636" s="3"/>
      <c r="BL636" s="3"/>
      <c r="BM636" s="3"/>
      <c r="BN636" s="3"/>
      <c r="BO636" s="3"/>
      <c r="BP636" s="3"/>
      <c r="BQ636" s="3"/>
      <c r="BR636" s="3"/>
      <c r="BS636" s="3"/>
      <c r="BT636" s="2"/>
      <c r="BU636" s="2"/>
      <c r="BV636" s="2"/>
      <c r="BW636" s="2"/>
      <c r="BX636" s="2"/>
      <c r="BY636" s="2"/>
      <c r="BZ636" s="2"/>
      <c r="CA636" s="2"/>
      <c r="CB636" s="2"/>
      <c r="CC636" s="2"/>
      <c r="CD636" s="2"/>
      <c r="CE636" s="2"/>
      <c r="CF636" s="2"/>
      <c r="CG636" s="4"/>
    </row>
    <row r="637" spans="1:85" s="5" customFormat="1" x14ac:dyDescent="0.3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3"/>
      <c r="BJ637" s="3"/>
      <c r="BK637" s="3"/>
      <c r="BL637" s="3"/>
      <c r="BM637" s="3"/>
      <c r="BN637" s="3"/>
      <c r="BO637" s="3"/>
      <c r="BP637" s="3"/>
      <c r="BQ637" s="3"/>
      <c r="BR637" s="3"/>
      <c r="BS637" s="3"/>
      <c r="BT637" s="2"/>
      <c r="BU637" s="2"/>
      <c r="BV637" s="2"/>
      <c r="BW637" s="2"/>
      <c r="BX637" s="2"/>
      <c r="BY637" s="2"/>
      <c r="BZ637" s="2"/>
      <c r="CA637" s="2"/>
      <c r="CB637" s="2"/>
      <c r="CC637" s="2"/>
      <c r="CD637" s="2"/>
      <c r="CE637" s="2"/>
      <c r="CF637" s="2"/>
      <c r="CG637" s="4"/>
    </row>
    <row r="638" spans="1:85" s="5" customFormat="1" x14ac:dyDescent="0.3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3"/>
      <c r="BJ638" s="3"/>
      <c r="BK638" s="3"/>
      <c r="BL638" s="3"/>
      <c r="BM638" s="3"/>
      <c r="BN638" s="3"/>
      <c r="BO638" s="3"/>
      <c r="BP638" s="3"/>
      <c r="BQ638" s="3"/>
      <c r="BR638" s="3"/>
      <c r="BS638" s="3"/>
      <c r="BT638" s="2"/>
      <c r="BU638" s="2"/>
      <c r="BV638" s="2"/>
      <c r="BW638" s="2"/>
      <c r="BX638" s="2"/>
      <c r="BY638" s="2"/>
      <c r="BZ638" s="2"/>
      <c r="CA638" s="2"/>
      <c r="CB638" s="2"/>
      <c r="CC638" s="2"/>
      <c r="CD638" s="2"/>
      <c r="CE638" s="2"/>
      <c r="CF638" s="2"/>
      <c r="CG638" s="4"/>
    </row>
    <row r="639" spans="1:85" s="5" customFormat="1" x14ac:dyDescent="0.3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3"/>
      <c r="BJ639" s="3"/>
      <c r="BK639" s="3"/>
      <c r="BL639" s="3"/>
      <c r="BM639" s="3"/>
      <c r="BN639" s="3"/>
      <c r="BO639" s="3"/>
      <c r="BP639" s="3"/>
      <c r="BQ639" s="3"/>
      <c r="BR639" s="3"/>
      <c r="BS639" s="3"/>
      <c r="BT639" s="2"/>
      <c r="BU639" s="2"/>
      <c r="BV639" s="2"/>
      <c r="BW639" s="2"/>
      <c r="BX639" s="2"/>
      <c r="BY639" s="2"/>
      <c r="BZ639" s="2"/>
      <c r="CA639" s="2"/>
      <c r="CB639" s="2"/>
      <c r="CC639" s="2"/>
      <c r="CD639" s="2"/>
      <c r="CE639" s="2"/>
      <c r="CF639" s="2"/>
      <c r="CG639" s="4"/>
    </row>
    <row r="640" spans="1:85" s="5" customFormat="1" x14ac:dyDescent="0.3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3"/>
      <c r="BJ640" s="3"/>
      <c r="BK640" s="3"/>
      <c r="BL640" s="3"/>
      <c r="BM640" s="3"/>
      <c r="BN640" s="3"/>
      <c r="BO640" s="3"/>
      <c r="BP640" s="3"/>
      <c r="BQ640" s="3"/>
      <c r="BR640" s="3"/>
      <c r="BS640" s="3"/>
      <c r="BT640" s="2"/>
      <c r="BU640" s="2"/>
      <c r="BV640" s="2"/>
      <c r="BW640" s="2"/>
      <c r="BX640" s="2"/>
      <c r="BY640" s="2"/>
      <c r="BZ640" s="2"/>
      <c r="CA640" s="2"/>
      <c r="CB640" s="2"/>
      <c r="CC640" s="2"/>
      <c r="CD640" s="2"/>
      <c r="CE640" s="2"/>
      <c r="CF640" s="2"/>
      <c r="CG640" s="4"/>
    </row>
    <row r="641" spans="1:85" s="5" customFormat="1" x14ac:dyDescent="0.3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3"/>
      <c r="BJ641" s="3"/>
      <c r="BK641" s="3"/>
      <c r="BL641" s="3"/>
      <c r="BM641" s="3"/>
      <c r="BN641" s="3"/>
      <c r="BO641" s="3"/>
      <c r="BP641" s="3"/>
      <c r="BQ641" s="3"/>
      <c r="BR641" s="3"/>
      <c r="BS641" s="3"/>
      <c r="BT641" s="2"/>
      <c r="BU641" s="2"/>
      <c r="BV641" s="2"/>
      <c r="BW641" s="2"/>
      <c r="BX641" s="2"/>
      <c r="BY641" s="2"/>
      <c r="BZ641" s="2"/>
      <c r="CA641" s="2"/>
      <c r="CB641" s="2"/>
      <c r="CC641" s="2"/>
      <c r="CD641" s="2"/>
      <c r="CE641" s="2"/>
      <c r="CF641" s="2"/>
      <c r="CG641" s="4"/>
    </row>
    <row r="642" spans="1:85" s="5" customFormat="1" x14ac:dyDescent="0.3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3"/>
      <c r="BJ642" s="3"/>
      <c r="BK642" s="3"/>
      <c r="BL642" s="3"/>
      <c r="BM642" s="3"/>
      <c r="BN642" s="3"/>
      <c r="BO642" s="3"/>
      <c r="BP642" s="3"/>
      <c r="BQ642" s="3"/>
      <c r="BR642" s="3"/>
      <c r="BS642" s="3"/>
      <c r="BT642" s="2"/>
      <c r="BU642" s="2"/>
      <c r="BV642" s="2"/>
      <c r="BW642" s="2"/>
      <c r="BX642" s="2"/>
      <c r="BY642" s="2"/>
      <c r="BZ642" s="2"/>
      <c r="CA642" s="2"/>
      <c r="CB642" s="2"/>
      <c r="CC642" s="2"/>
      <c r="CD642" s="2"/>
      <c r="CE642" s="2"/>
      <c r="CF642" s="2"/>
      <c r="CG642" s="4"/>
    </row>
    <row r="643" spans="1:85" s="5" customFormat="1" x14ac:dyDescent="0.3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3"/>
      <c r="BJ643" s="3"/>
      <c r="BK643" s="3"/>
      <c r="BL643" s="3"/>
      <c r="BM643" s="3"/>
      <c r="BN643" s="3"/>
      <c r="BO643" s="3"/>
      <c r="BP643" s="3"/>
      <c r="BQ643" s="3"/>
      <c r="BR643" s="3"/>
      <c r="BS643" s="3"/>
      <c r="BT643" s="2"/>
      <c r="BU643" s="2"/>
      <c r="BV643" s="2"/>
      <c r="BW643" s="2"/>
      <c r="BX643" s="2"/>
      <c r="BY643" s="2"/>
      <c r="BZ643" s="2"/>
      <c r="CA643" s="2"/>
      <c r="CB643" s="2"/>
      <c r="CC643" s="2"/>
      <c r="CD643" s="2"/>
      <c r="CE643" s="2"/>
      <c r="CF643" s="2"/>
      <c r="CG643" s="4"/>
    </row>
    <row r="644" spans="1:85" s="5" customFormat="1" x14ac:dyDescent="0.3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3"/>
      <c r="BJ644" s="3"/>
      <c r="BK644" s="3"/>
      <c r="BL644" s="3"/>
      <c r="BM644" s="3"/>
      <c r="BN644" s="3"/>
      <c r="BO644" s="3"/>
      <c r="BP644" s="3"/>
      <c r="BQ644" s="3"/>
      <c r="BR644" s="3"/>
      <c r="BS644" s="3"/>
      <c r="BT644" s="2"/>
      <c r="BU644" s="2"/>
      <c r="BV644" s="2"/>
      <c r="BW644" s="2"/>
      <c r="BX644" s="2"/>
      <c r="BY644" s="2"/>
      <c r="BZ644" s="2"/>
      <c r="CA644" s="2"/>
      <c r="CB644" s="2"/>
      <c r="CC644" s="2"/>
      <c r="CD644" s="2"/>
      <c r="CE644" s="2"/>
      <c r="CF644" s="2"/>
      <c r="CG644" s="4"/>
    </row>
    <row r="645" spans="1:85" s="5" customFormat="1" x14ac:dyDescent="0.3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3"/>
      <c r="BJ645" s="3"/>
      <c r="BK645" s="3"/>
      <c r="BL645" s="3"/>
      <c r="BM645" s="3"/>
      <c r="BN645" s="3"/>
      <c r="BO645" s="3"/>
      <c r="BP645" s="3"/>
      <c r="BQ645" s="3"/>
      <c r="BR645" s="3"/>
      <c r="BS645" s="3"/>
      <c r="BT645" s="2"/>
      <c r="BU645" s="2"/>
      <c r="BV645" s="2"/>
      <c r="BW645" s="2"/>
      <c r="BX645" s="2"/>
      <c r="BY645" s="2"/>
      <c r="BZ645" s="2"/>
      <c r="CA645" s="2"/>
      <c r="CB645" s="2"/>
      <c r="CC645" s="2"/>
      <c r="CD645" s="2"/>
      <c r="CE645" s="2"/>
      <c r="CF645" s="2"/>
      <c r="CG645" s="4"/>
    </row>
    <row r="646" spans="1:85" s="5" customFormat="1" x14ac:dyDescent="0.3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3"/>
      <c r="BJ646" s="3"/>
      <c r="BK646" s="3"/>
      <c r="BL646" s="3"/>
      <c r="BM646" s="3"/>
      <c r="BN646" s="3"/>
      <c r="BO646" s="3"/>
      <c r="BP646" s="3"/>
      <c r="BQ646" s="3"/>
      <c r="BR646" s="3"/>
      <c r="BS646" s="3"/>
      <c r="BT646" s="2"/>
      <c r="BU646" s="2"/>
      <c r="BV646" s="2"/>
      <c r="BW646" s="2"/>
      <c r="BX646" s="2"/>
      <c r="BY646" s="2"/>
      <c r="BZ646" s="2"/>
      <c r="CA646" s="2"/>
      <c r="CB646" s="2"/>
      <c r="CC646" s="2"/>
      <c r="CD646" s="2"/>
      <c r="CE646" s="2"/>
      <c r="CF646" s="2"/>
      <c r="CG646" s="4"/>
    </row>
    <row r="647" spans="1:85" s="5" customFormat="1" x14ac:dyDescent="0.3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3"/>
      <c r="BJ647" s="3"/>
      <c r="BK647" s="3"/>
      <c r="BL647" s="3"/>
      <c r="BM647" s="3"/>
      <c r="BN647" s="3"/>
      <c r="BO647" s="3"/>
      <c r="BP647" s="3"/>
      <c r="BQ647" s="3"/>
      <c r="BR647" s="3"/>
      <c r="BS647" s="3"/>
      <c r="BT647" s="2"/>
      <c r="BU647" s="2"/>
      <c r="BV647" s="2"/>
      <c r="BW647" s="2"/>
      <c r="BX647" s="2"/>
      <c r="BY647" s="2"/>
      <c r="BZ647" s="2"/>
      <c r="CA647" s="2"/>
      <c r="CB647" s="2"/>
      <c r="CC647" s="2"/>
      <c r="CD647" s="2"/>
      <c r="CE647" s="2"/>
      <c r="CF647" s="2"/>
      <c r="CG647" s="4"/>
    </row>
    <row r="648" spans="1:85" s="5" customFormat="1" x14ac:dyDescent="0.3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3"/>
      <c r="BJ648" s="3"/>
      <c r="BK648" s="3"/>
      <c r="BL648" s="3"/>
      <c r="BM648" s="3"/>
      <c r="BN648" s="3"/>
      <c r="BO648" s="3"/>
      <c r="BP648" s="3"/>
      <c r="BQ648" s="3"/>
      <c r="BR648" s="3"/>
      <c r="BS648" s="3"/>
      <c r="BT648" s="2"/>
      <c r="BU648" s="2"/>
      <c r="BV648" s="2"/>
      <c r="BW648" s="2"/>
      <c r="BX648" s="2"/>
      <c r="BY648" s="2"/>
      <c r="BZ648" s="2"/>
      <c r="CA648" s="2"/>
      <c r="CB648" s="2"/>
      <c r="CC648" s="2"/>
      <c r="CD648" s="2"/>
      <c r="CE648" s="2"/>
      <c r="CF648" s="2"/>
      <c r="CG648" s="4"/>
    </row>
    <row r="649" spans="1:85" s="5" customFormat="1" x14ac:dyDescent="0.3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3"/>
      <c r="BJ649" s="3"/>
      <c r="BK649" s="3"/>
      <c r="BL649" s="3"/>
      <c r="BM649" s="3"/>
      <c r="BN649" s="3"/>
      <c r="BO649" s="3"/>
      <c r="BP649" s="3"/>
      <c r="BQ649" s="3"/>
      <c r="BR649" s="3"/>
      <c r="BS649" s="3"/>
      <c r="BT649" s="2"/>
      <c r="BU649" s="2"/>
      <c r="BV649" s="2"/>
      <c r="BW649" s="2"/>
      <c r="BX649" s="2"/>
      <c r="BY649" s="2"/>
      <c r="BZ649" s="2"/>
      <c r="CA649" s="2"/>
      <c r="CB649" s="2"/>
      <c r="CC649" s="2"/>
      <c r="CD649" s="2"/>
      <c r="CE649" s="2"/>
      <c r="CF649" s="2"/>
      <c r="CG649" s="4"/>
    </row>
    <row r="650" spans="1:85" s="5" customFormat="1" x14ac:dyDescent="0.3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3"/>
      <c r="BJ650" s="3"/>
      <c r="BK650" s="3"/>
      <c r="BL650" s="3"/>
      <c r="BM650" s="3"/>
      <c r="BN650" s="3"/>
      <c r="BO650" s="3"/>
      <c r="BP650" s="3"/>
      <c r="BQ650" s="3"/>
      <c r="BR650" s="3"/>
      <c r="BS650" s="3"/>
      <c r="BT650" s="2"/>
      <c r="BU650" s="2"/>
      <c r="BV650" s="2"/>
      <c r="BW650" s="2"/>
      <c r="BX650" s="2"/>
      <c r="BY650" s="2"/>
      <c r="BZ650" s="2"/>
      <c r="CA650" s="2"/>
      <c r="CB650" s="2"/>
      <c r="CC650" s="2"/>
      <c r="CD650" s="2"/>
      <c r="CE650" s="2"/>
      <c r="CF650" s="2"/>
      <c r="CG650" s="4"/>
    </row>
    <row r="651" spans="1:85" s="5" customFormat="1" x14ac:dyDescent="0.3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3"/>
      <c r="BJ651" s="3"/>
      <c r="BK651" s="3"/>
      <c r="BL651" s="3"/>
      <c r="BM651" s="3"/>
      <c r="BN651" s="3"/>
      <c r="BO651" s="3"/>
      <c r="BP651" s="3"/>
      <c r="BQ651" s="3"/>
      <c r="BR651" s="3"/>
      <c r="BS651" s="3"/>
      <c r="BT651" s="2"/>
      <c r="BU651" s="2"/>
      <c r="BV651" s="2"/>
      <c r="BW651" s="2"/>
      <c r="BX651" s="2"/>
      <c r="BY651" s="2"/>
      <c r="BZ651" s="2"/>
      <c r="CA651" s="2"/>
      <c r="CB651" s="2"/>
      <c r="CC651" s="2"/>
      <c r="CD651" s="2"/>
      <c r="CE651" s="2"/>
      <c r="CF651" s="2"/>
      <c r="CG651" s="4"/>
    </row>
    <row r="652" spans="1:85" s="5" customFormat="1" x14ac:dyDescent="0.3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3"/>
      <c r="BJ652" s="3"/>
      <c r="BK652" s="3"/>
      <c r="BL652" s="3"/>
      <c r="BM652" s="3"/>
      <c r="BN652" s="3"/>
      <c r="BO652" s="3"/>
      <c r="BP652" s="3"/>
      <c r="BQ652" s="3"/>
      <c r="BR652" s="3"/>
      <c r="BS652" s="3"/>
      <c r="BT652" s="2"/>
      <c r="BU652" s="2"/>
      <c r="BV652" s="2"/>
      <c r="BW652" s="2"/>
      <c r="BX652" s="2"/>
      <c r="BY652" s="2"/>
      <c r="BZ652" s="2"/>
      <c r="CA652" s="2"/>
      <c r="CB652" s="2"/>
      <c r="CC652" s="2"/>
      <c r="CD652" s="2"/>
      <c r="CE652" s="2"/>
      <c r="CF652" s="2"/>
      <c r="CG652" s="4"/>
    </row>
    <row r="653" spans="1:85" s="5" customFormat="1" x14ac:dyDescent="0.3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3"/>
      <c r="BJ653" s="3"/>
      <c r="BK653" s="3"/>
      <c r="BL653" s="3"/>
      <c r="BM653" s="3"/>
      <c r="BN653" s="3"/>
      <c r="BO653" s="3"/>
      <c r="BP653" s="3"/>
      <c r="BQ653" s="3"/>
      <c r="BR653" s="3"/>
      <c r="BS653" s="3"/>
      <c r="BT653" s="2"/>
      <c r="BU653" s="2"/>
      <c r="BV653" s="2"/>
      <c r="BW653" s="2"/>
      <c r="BX653" s="2"/>
      <c r="BY653" s="2"/>
      <c r="BZ653" s="2"/>
      <c r="CA653" s="2"/>
      <c r="CB653" s="2"/>
      <c r="CC653" s="2"/>
      <c r="CD653" s="2"/>
      <c r="CE653" s="2"/>
      <c r="CF653" s="2"/>
      <c r="CG653" s="4"/>
    </row>
    <row r="654" spans="1:85" s="5" customFormat="1" x14ac:dyDescent="0.3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3"/>
      <c r="BJ654" s="3"/>
      <c r="BK654" s="3"/>
      <c r="BL654" s="3"/>
      <c r="BM654" s="3"/>
      <c r="BN654" s="3"/>
      <c r="BO654" s="3"/>
      <c r="BP654" s="3"/>
      <c r="BQ654" s="3"/>
      <c r="BR654" s="3"/>
      <c r="BS654" s="3"/>
      <c r="BT654" s="2"/>
      <c r="BU654" s="2"/>
      <c r="BV654" s="2"/>
      <c r="BW654" s="2"/>
      <c r="BX654" s="2"/>
      <c r="BY654" s="2"/>
      <c r="BZ654" s="2"/>
      <c r="CA654" s="2"/>
      <c r="CB654" s="2"/>
      <c r="CC654" s="2"/>
      <c r="CD654" s="2"/>
      <c r="CE654" s="2"/>
      <c r="CF654" s="2"/>
      <c r="CG654" s="4"/>
    </row>
    <row r="655" spans="1:85" s="5" customFormat="1" x14ac:dyDescent="0.3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2"/>
      <c r="BI655" s="3"/>
      <c r="BJ655" s="3"/>
      <c r="BK655" s="3"/>
      <c r="BL655" s="3"/>
      <c r="BM655" s="3"/>
      <c r="BN655" s="3"/>
      <c r="BO655" s="3"/>
      <c r="BP655" s="3"/>
      <c r="BQ655" s="3"/>
      <c r="BR655" s="3"/>
      <c r="BS655" s="3"/>
      <c r="BT655" s="2"/>
      <c r="BU655" s="2"/>
      <c r="BV655" s="2"/>
      <c r="BW655" s="2"/>
      <c r="BX655" s="2"/>
      <c r="BY655" s="2"/>
      <c r="BZ655" s="2"/>
      <c r="CA655" s="2"/>
      <c r="CB655" s="2"/>
      <c r="CC655" s="2"/>
      <c r="CD655" s="2"/>
      <c r="CE655" s="2"/>
      <c r="CF655" s="2"/>
      <c r="CG655" s="4"/>
    </row>
    <row r="656" spans="1:85" s="5" customFormat="1" x14ac:dyDescent="0.3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  <c r="BG656" s="2"/>
      <c r="BH656" s="2"/>
      <c r="BI656" s="3"/>
      <c r="BJ656" s="3"/>
      <c r="BK656" s="3"/>
      <c r="BL656" s="3"/>
      <c r="BM656" s="3"/>
      <c r="BN656" s="3"/>
      <c r="BO656" s="3"/>
      <c r="BP656" s="3"/>
      <c r="BQ656" s="3"/>
      <c r="BR656" s="3"/>
      <c r="BS656" s="3"/>
      <c r="BT656" s="2"/>
      <c r="BU656" s="2"/>
      <c r="BV656" s="2"/>
      <c r="BW656" s="2"/>
      <c r="BX656" s="2"/>
      <c r="BY656" s="2"/>
      <c r="BZ656" s="2"/>
      <c r="CA656" s="2"/>
      <c r="CB656" s="2"/>
      <c r="CC656" s="2"/>
      <c r="CD656" s="2"/>
      <c r="CE656" s="2"/>
      <c r="CF656" s="2"/>
      <c r="CG656" s="4"/>
    </row>
    <row r="657" spans="1:85" s="5" customFormat="1" x14ac:dyDescent="0.3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  <c r="AW657" s="2"/>
      <c r="AX657" s="2"/>
      <c r="AY657" s="2"/>
      <c r="AZ657" s="2"/>
      <c r="BA657" s="2"/>
      <c r="BB657" s="2"/>
      <c r="BC657" s="2"/>
      <c r="BD657" s="2"/>
      <c r="BE657" s="2"/>
      <c r="BF657" s="2"/>
      <c r="BG657" s="2"/>
      <c r="BH657" s="2"/>
      <c r="BI657" s="3"/>
      <c r="BJ657" s="3"/>
      <c r="BK657" s="3"/>
      <c r="BL657" s="3"/>
      <c r="BM657" s="3"/>
      <c r="BN657" s="3"/>
      <c r="BO657" s="3"/>
      <c r="BP657" s="3"/>
      <c r="BQ657" s="3"/>
      <c r="BR657" s="3"/>
      <c r="BS657" s="3"/>
      <c r="BT657" s="2"/>
      <c r="BU657" s="2"/>
      <c r="BV657" s="2"/>
      <c r="BW657" s="2"/>
      <c r="BX657" s="2"/>
      <c r="BY657" s="2"/>
      <c r="BZ657" s="2"/>
      <c r="CA657" s="2"/>
      <c r="CB657" s="2"/>
      <c r="CC657" s="2"/>
      <c r="CD657" s="2"/>
      <c r="CE657" s="2"/>
      <c r="CF657" s="2"/>
      <c r="CG657" s="4"/>
    </row>
    <row r="658" spans="1:85" s="5" customFormat="1" x14ac:dyDescent="0.3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  <c r="AW658" s="2"/>
      <c r="AX658" s="2"/>
      <c r="AY658" s="2"/>
      <c r="AZ658" s="2"/>
      <c r="BA658" s="2"/>
      <c r="BB658" s="2"/>
      <c r="BC658" s="2"/>
      <c r="BD658" s="2"/>
      <c r="BE658" s="2"/>
      <c r="BF658" s="2"/>
      <c r="BG658" s="2"/>
      <c r="BH658" s="2"/>
      <c r="BI658" s="3"/>
      <c r="BJ658" s="3"/>
      <c r="BK658" s="3"/>
      <c r="BL658" s="3"/>
      <c r="BM658" s="3"/>
      <c r="BN658" s="3"/>
      <c r="BO658" s="3"/>
      <c r="BP658" s="3"/>
      <c r="BQ658" s="3"/>
      <c r="BR658" s="3"/>
      <c r="BS658" s="3"/>
      <c r="BT658" s="2"/>
      <c r="BU658" s="2"/>
      <c r="BV658" s="2"/>
      <c r="BW658" s="2"/>
      <c r="BX658" s="2"/>
      <c r="BY658" s="2"/>
      <c r="BZ658" s="2"/>
      <c r="CA658" s="2"/>
      <c r="CB658" s="2"/>
      <c r="CC658" s="2"/>
      <c r="CD658" s="2"/>
      <c r="CE658" s="2"/>
      <c r="CF658" s="2"/>
      <c r="CG658" s="4"/>
    </row>
    <row r="659" spans="1:85" s="5" customFormat="1" x14ac:dyDescent="0.3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  <c r="AW659" s="2"/>
      <c r="AX659" s="2"/>
      <c r="AY659" s="2"/>
      <c r="AZ659" s="2"/>
      <c r="BA659" s="2"/>
      <c r="BB659" s="2"/>
      <c r="BC659" s="2"/>
      <c r="BD659" s="2"/>
      <c r="BE659" s="2"/>
      <c r="BF659" s="2"/>
      <c r="BG659" s="2"/>
      <c r="BH659" s="2"/>
      <c r="BI659" s="3"/>
      <c r="BJ659" s="3"/>
      <c r="BK659" s="3"/>
      <c r="BL659" s="3"/>
      <c r="BM659" s="3"/>
      <c r="BN659" s="3"/>
      <c r="BO659" s="3"/>
      <c r="BP659" s="3"/>
      <c r="BQ659" s="3"/>
      <c r="BR659" s="3"/>
      <c r="BS659" s="3"/>
      <c r="BT659" s="2"/>
      <c r="BU659" s="2"/>
      <c r="BV659" s="2"/>
      <c r="BW659" s="2"/>
      <c r="BX659" s="2"/>
      <c r="BY659" s="2"/>
      <c r="BZ659" s="2"/>
      <c r="CA659" s="2"/>
      <c r="CB659" s="2"/>
      <c r="CC659" s="2"/>
      <c r="CD659" s="2"/>
      <c r="CE659" s="2"/>
      <c r="CF659" s="2"/>
      <c r="CG659" s="4"/>
    </row>
    <row r="660" spans="1:85" s="5" customFormat="1" x14ac:dyDescent="0.3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  <c r="AW660" s="2"/>
      <c r="AX660" s="2"/>
      <c r="AY660" s="2"/>
      <c r="AZ660" s="2"/>
      <c r="BA660" s="2"/>
      <c r="BB660" s="2"/>
      <c r="BC660" s="2"/>
      <c r="BD660" s="2"/>
      <c r="BE660" s="2"/>
      <c r="BF660" s="2"/>
      <c r="BG660" s="2"/>
      <c r="BH660" s="2"/>
      <c r="BI660" s="3"/>
      <c r="BJ660" s="3"/>
      <c r="BK660" s="3"/>
      <c r="BL660" s="3"/>
      <c r="BM660" s="3"/>
      <c r="BN660" s="3"/>
      <c r="BO660" s="3"/>
      <c r="BP660" s="3"/>
      <c r="BQ660" s="3"/>
      <c r="BR660" s="3"/>
      <c r="BS660" s="3"/>
      <c r="BT660" s="2"/>
      <c r="BU660" s="2"/>
      <c r="BV660" s="2"/>
      <c r="BW660" s="2"/>
      <c r="BX660" s="2"/>
      <c r="BY660" s="2"/>
      <c r="BZ660" s="2"/>
      <c r="CA660" s="2"/>
      <c r="CB660" s="2"/>
      <c r="CC660" s="2"/>
      <c r="CD660" s="2"/>
      <c r="CE660" s="2"/>
      <c r="CF660" s="2"/>
      <c r="CG660" s="4"/>
    </row>
    <row r="661" spans="1:85" s="5" customFormat="1" x14ac:dyDescent="0.3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  <c r="AW661" s="2"/>
      <c r="AX661" s="2"/>
      <c r="AY661" s="2"/>
      <c r="AZ661" s="2"/>
      <c r="BA661" s="2"/>
      <c r="BB661" s="2"/>
      <c r="BC661" s="2"/>
      <c r="BD661" s="2"/>
      <c r="BE661" s="2"/>
      <c r="BF661" s="2"/>
      <c r="BG661" s="2"/>
      <c r="BH661" s="2"/>
      <c r="BI661" s="3"/>
      <c r="BJ661" s="3"/>
      <c r="BK661" s="3"/>
      <c r="BL661" s="3"/>
      <c r="BM661" s="3"/>
      <c r="BN661" s="3"/>
      <c r="BO661" s="3"/>
      <c r="BP661" s="3"/>
      <c r="BQ661" s="3"/>
      <c r="BR661" s="3"/>
      <c r="BS661" s="3"/>
      <c r="BT661" s="2"/>
      <c r="BU661" s="2"/>
      <c r="BV661" s="2"/>
      <c r="BW661" s="2"/>
      <c r="BX661" s="2"/>
      <c r="BY661" s="2"/>
      <c r="BZ661" s="2"/>
      <c r="CA661" s="2"/>
      <c r="CB661" s="2"/>
      <c r="CC661" s="2"/>
      <c r="CD661" s="2"/>
      <c r="CE661" s="2"/>
      <c r="CF661" s="2"/>
      <c r="CG661" s="4"/>
    </row>
    <row r="662" spans="1:85" s="5" customFormat="1" x14ac:dyDescent="0.3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  <c r="AW662" s="2"/>
      <c r="AX662" s="2"/>
      <c r="AY662" s="2"/>
      <c r="AZ662" s="2"/>
      <c r="BA662" s="2"/>
      <c r="BB662" s="2"/>
      <c r="BC662" s="2"/>
      <c r="BD662" s="2"/>
      <c r="BE662" s="2"/>
      <c r="BF662" s="2"/>
      <c r="BG662" s="2"/>
      <c r="BH662" s="2"/>
      <c r="BI662" s="3"/>
      <c r="BJ662" s="3"/>
      <c r="BK662" s="3"/>
      <c r="BL662" s="3"/>
      <c r="BM662" s="3"/>
      <c r="BN662" s="3"/>
      <c r="BO662" s="3"/>
      <c r="BP662" s="3"/>
      <c r="BQ662" s="3"/>
      <c r="BR662" s="3"/>
      <c r="BS662" s="3"/>
      <c r="BT662" s="2"/>
      <c r="BU662" s="2"/>
      <c r="BV662" s="2"/>
      <c r="BW662" s="2"/>
      <c r="BX662" s="2"/>
      <c r="BY662" s="2"/>
      <c r="BZ662" s="2"/>
      <c r="CA662" s="2"/>
      <c r="CB662" s="2"/>
      <c r="CC662" s="2"/>
      <c r="CD662" s="2"/>
      <c r="CE662" s="2"/>
      <c r="CF662" s="2"/>
      <c r="CG662" s="4"/>
    </row>
    <row r="663" spans="1:85" s="5" customFormat="1" x14ac:dyDescent="0.3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  <c r="AZ663" s="2"/>
      <c r="BA663" s="2"/>
      <c r="BB663" s="2"/>
      <c r="BC663" s="2"/>
      <c r="BD663" s="2"/>
      <c r="BE663" s="2"/>
      <c r="BF663" s="2"/>
      <c r="BG663" s="2"/>
      <c r="BH663" s="2"/>
      <c r="BI663" s="3"/>
      <c r="BJ663" s="3"/>
      <c r="BK663" s="3"/>
      <c r="BL663" s="3"/>
      <c r="BM663" s="3"/>
      <c r="BN663" s="3"/>
      <c r="BO663" s="3"/>
      <c r="BP663" s="3"/>
      <c r="BQ663" s="3"/>
      <c r="BR663" s="3"/>
      <c r="BS663" s="3"/>
      <c r="BT663" s="2"/>
      <c r="BU663" s="2"/>
      <c r="BV663" s="2"/>
      <c r="BW663" s="2"/>
      <c r="BX663" s="2"/>
      <c r="BY663" s="2"/>
      <c r="BZ663" s="2"/>
      <c r="CA663" s="2"/>
      <c r="CB663" s="2"/>
      <c r="CC663" s="2"/>
      <c r="CD663" s="2"/>
      <c r="CE663" s="2"/>
      <c r="CF663" s="2"/>
      <c r="CG663" s="4"/>
    </row>
    <row r="664" spans="1:85" s="5" customFormat="1" x14ac:dyDescent="0.3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  <c r="AZ664" s="2"/>
      <c r="BA664" s="2"/>
      <c r="BB664" s="2"/>
      <c r="BC664" s="2"/>
      <c r="BD664" s="2"/>
      <c r="BE664" s="2"/>
      <c r="BF664" s="2"/>
      <c r="BG664" s="2"/>
      <c r="BH664" s="2"/>
      <c r="BI664" s="3"/>
      <c r="BJ664" s="3"/>
      <c r="BK664" s="3"/>
      <c r="BL664" s="3"/>
      <c r="BM664" s="3"/>
      <c r="BN664" s="3"/>
      <c r="BO664" s="3"/>
      <c r="BP664" s="3"/>
      <c r="BQ664" s="3"/>
      <c r="BR664" s="3"/>
      <c r="BS664" s="3"/>
      <c r="BT664" s="2"/>
      <c r="BU664" s="2"/>
      <c r="BV664" s="2"/>
      <c r="BW664" s="2"/>
      <c r="BX664" s="2"/>
      <c r="BY664" s="2"/>
      <c r="BZ664" s="2"/>
      <c r="CA664" s="2"/>
      <c r="CB664" s="2"/>
      <c r="CC664" s="2"/>
      <c r="CD664" s="2"/>
      <c r="CE664" s="2"/>
      <c r="CF664" s="2"/>
      <c r="CG664" s="4"/>
    </row>
    <row r="665" spans="1:85" s="5" customFormat="1" x14ac:dyDescent="0.3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  <c r="AW665" s="2"/>
      <c r="AX665" s="2"/>
      <c r="AY665" s="2"/>
      <c r="AZ665" s="2"/>
      <c r="BA665" s="2"/>
      <c r="BB665" s="2"/>
      <c r="BC665" s="2"/>
      <c r="BD665" s="2"/>
      <c r="BE665" s="2"/>
      <c r="BF665" s="2"/>
      <c r="BG665" s="2"/>
      <c r="BH665" s="2"/>
      <c r="BI665" s="3"/>
      <c r="BJ665" s="3"/>
      <c r="BK665" s="3"/>
      <c r="BL665" s="3"/>
      <c r="BM665" s="3"/>
      <c r="BN665" s="3"/>
      <c r="BO665" s="3"/>
      <c r="BP665" s="3"/>
      <c r="BQ665" s="3"/>
      <c r="BR665" s="3"/>
      <c r="BS665" s="3"/>
      <c r="BT665" s="2"/>
      <c r="BU665" s="2"/>
      <c r="BV665" s="2"/>
      <c r="BW665" s="2"/>
      <c r="BX665" s="2"/>
      <c r="BY665" s="2"/>
      <c r="BZ665" s="2"/>
      <c r="CA665" s="2"/>
      <c r="CB665" s="2"/>
      <c r="CC665" s="2"/>
      <c r="CD665" s="2"/>
      <c r="CE665" s="2"/>
      <c r="CF665" s="2"/>
      <c r="CG665" s="4"/>
    </row>
    <row r="666" spans="1:85" s="5" customFormat="1" x14ac:dyDescent="0.3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  <c r="AW666" s="2"/>
      <c r="AX666" s="2"/>
      <c r="AY666" s="2"/>
      <c r="AZ666" s="2"/>
      <c r="BA666" s="2"/>
      <c r="BB666" s="2"/>
      <c r="BC666" s="2"/>
      <c r="BD666" s="2"/>
      <c r="BE666" s="2"/>
      <c r="BF666" s="2"/>
      <c r="BG666" s="2"/>
      <c r="BH666" s="2"/>
      <c r="BI666" s="3"/>
      <c r="BJ666" s="3"/>
      <c r="BK666" s="3"/>
      <c r="BL666" s="3"/>
      <c r="BM666" s="3"/>
      <c r="BN666" s="3"/>
      <c r="BO666" s="3"/>
      <c r="BP666" s="3"/>
      <c r="BQ666" s="3"/>
      <c r="BR666" s="3"/>
      <c r="BS666" s="3"/>
      <c r="BT666" s="2"/>
      <c r="BU666" s="2"/>
      <c r="BV666" s="2"/>
      <c r="BW666" s="2"/>
      <c r="BX666" s="2"/>
      <c r="BY666" s="2"/>
      <c r="BZ666" s="2"/>
      <c r="CA666" s="2"/>
      <c r="CB666" s="2"/>
      <c r="CC666" s="2"/>
      <c r="CD666" s="2"/>
      <c r="CE666" s="2"/>
      <c r="CF666" s="2"/>
      <c r="CG666" s="4"/>
    </row>
    <row r="667" spans="1:85" s="5" customFormat="1" x14ac:dyDescent="0.3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  <c r="AW667" s="2"/>
      <c r="AX667" s="2"/>
      <c r="AY667" s="2"/>
      <c r="AZ667" s="2"/>
      <c r="BA667" s="2"/>
      <c r="BB667" s="2"/>
      <c r="BC667" s="2"/>
      <c r="BD667" s="2"/>
      <c r="BE667" s="2"/>
      <c r="BF667" s="2"/>
      <c r="BG667" s="2"/>
      <c r="BH667" s="2"/>
      <c r="BI667" s="3"/>
      <c r="BJ667" s="3"/>
      <c r="BK667" s="3"/>
      <c r="BL667" s="3"/>
      <c r="BM667" s="3"/>
      <c r="BN667" s="3"/>
      <c r="BO667" s="3"/>
      <c r="BP667" s="3"/>
      <c r="BQ667" s="3"/>
      <c r="BR667" s="3"/>
      <c r="BS667" s="3"/>
      <c r="BT667" s="2"/>
      <c r="BU667" s="2"/>
      <c r="BV667" s="2"/>
      <c r="BW667" s="2"/>
      <c r="BX667" s="2"/>
      <c r="BY667" s="2"/>
      <c r="BZ667" s="2"/>
      <c r="CA667" s="2"/>
      <c r="CB667" s="2"/>
      <c r="CC667" s="2"/>
      <c r="CD667" s="2"/>
      <c r="CE667" s="2"/>
      <c r="CF667" s="2"/>
      <c r="CG667" s="4"/>
    </row>
    <row r="668" spans="1:85" s="5" customFormat="1" x14ac:dyDescent="0.3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  <c r="AW668" s="2"/>
      <c r="AX668" s="2"/>
      <c r="AY668" s="2"/>
      <c r="AZ668" s="2"/>
      <c r="BA668" s="2"/>
      <c r="BB668" s="2"/>
      <c r="BC668" s="2"/>
      <c r="BD668" s="2"/>
      <c r="BE668" s="2"/>
      <c r="BF668" s="2"/>
      <c r="BG668" s="2"/>
      <c r="BH668" s="2"/>
      <c r="BI668" s="3"/>
      <c r="BJ668" s="3"/>
      <c r="BK668" s="3"/>
      <c r="BL668" s="3"/>
      <c r="BM668" s="3"/>
      <c r="BN668" s="3"/>
      <c r="BO668" s="3"/>
      <c r="BP668" s="3"/>
      <c r="BQ668" s="3"/>
      <c r="BR668" s="3"/>
      <c r="BS668" s="3"/>
      <c r="BT668" s="2"/>
      <c r="BU668" s="2"/>
      <c r="BV668" s="2"/>
      <c r="BW668" s="2"/>
      <c r="BX668" s="2"/>
      <c r="BY668" s="2"/>
      <c r="BZ668" s="2"/>
      <c r="CA668" s="2"/>
      <c r="CB668" s="2"/>
      <c r="CC668" s="2"/>
      <c r="CD668" s="2"/>
      <c r="CE668" s="2"/>
      <c r="CF668" s="2"/>
      <c r="CG668" s="4"/>
    </row>
    <row r="669" spans="1:85" s="5" customFormat="1" x14ac:dyDescent="0.3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  <c r="AW669" s="2"/>
      <c r="AX669" s="2"/>
      <c r="AY669" s="2"/>
      <c r="AZ669" s="2"/>
      <c r="BA669" s="2"/>
      <c r="BB669" s="2"/>
      <c r="BC669" s="2"/>
      <c r="BD669" s="2"/>
      <c r="BE669" s="2"/>
      <c r="BF669" s="2"/>
      <c r="BG669" s="2"/>
      <c r="BH669" s="2"/>
      <c r="BI669" s="3"/>
      <c r="BJ669" s="3"/>
      <c r="BK669" s="3"/>
      <c r="BL669" s="3"/>
      <c r="BM669" s="3"/>
      <c r="BN669" s="3"/>
      <c r="BO669" s="3"/>
      <c r="BP669" s="3"/>
      <c r="BQ669" s="3"/>
      <c r="BR669" s="3"/>
      <c r="BS669" s="3"/>
      <c r="BT669" s="2"/>
      <c r="BU669" s="2"/>
      <c r="BV669" s="2"/>
      <c r="BW669" s="2"/>
      <c r="BX669" s="2"/>
      <c r="BY669" s="2"/>
      <c r="BZ669" s="2"/>
      <c r="CA669" s="2"/>
      <c r="CB669" s="2"/>
      <c r="CC669" s="2"/>
      <c r="CD669" s="2"/>
      <c r="CE669" s="2"/>
      <c r="CF669" s="2"/>
      <c r="CG669" s="4"/>
    </row>
    <row r="670" spans="1:85" s="5" customFormat="1" x14ac:dyDescent="0.3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  <c r="AW670" s="2"/>
      <c r="AX670" s="2"/>
      <c r="AY670" s="2"/>
      <c r="AZ670" s="2"/>
      <c r="BA670" s="2"/>
      <c r="BB670" s="2"/>
      <c r="BC670" s="2"/>
      <c r="BD670" s="2"/>
      <c r="BE670" s="2"/>
      <c r="BF670" s="2"/>
      <c r="BG670" s="2"/>
      <c r="BH670" s="2"/>
      <c r="BI670" s="3"/>
      <c r="BJ670" s="3"/>
      <c r="BK670" s="3"/>
      <c r="BL670" s="3"/>
      <c r="BM670" s="3"/>
      <c r="BN670" s="3"/>
      <c r="BO670" s="3"/>
      <c r="BP670" s="3"/>
      <c r="BQ670" s="3"/>
      <c r="BR670" s="3"/>
      <c r="BS670" s="3"/>
      <c r="BT670" s="2"/>
      <c r="BU670" s="2"/>
      <c r="BV670" s="2"/>
      <c r="BW670" s="2"/>
      <c r="BX670" s="2"/>
      <c r="BY670" s="2"/>
      <c r="BZ670" s="2"/>
      <c r="CA670" s="2"/>
      <c r="CB670" s="2"/>
      <c r="CC670" s="2"/>
      <c r="CD670" s="2"/>
      <c r="CE670" s="2"/>
      <c r="CF670" s="2"/>
      <c r="CG670" s="4"/>
    </row>
    <row r="671" spans="1:85" s="5" customFormat="1" x14ac:dyDescent="0.3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  <c r="AW671" s="2"/>
      <c r="AX671" s="2"/>
      <c r="AY671" s="2"/>
      <c r="AZ671" s="2"/>
      <c r="BA671" s="2"/>
      <c r="BB671" s="2"/>
      <c r="BC671" s="2"/>
      <c r="BD671" s="2"/>
      <c r="BE671" s="2"/>
      <c r="BF671" s="2"/>
      <c r="BG671" s="2"/>
      <c r="BH671" s="2"/>
      <c r="BI671" s="3"/>
      <c r="BJ671" s="3"/>
      <c r="BK671" s="3"/>
      <c r="BL671" s="3"/>
      <c r="BM671" s="3"/>
      <c r="BN671" s="3"/>
      <c r="BO671" s="3"/>
      <c r="BP671" s="3"/>
      <c r="BQ671" s="3"/>
      <c r="BR671" s="3"/>
      <c r="BS671" s="3"/>
      <c r="BT671" s="2"/>
      <c r="BU671" s="2"/>
      <c r="BV671" s="2"/>
      <c r="BW671" s="2"/>
      <c r="BX671" s="2"/>
      <c r="BY671" s="2"/>
      <c r="BZ671" s="2"/>
      <c r="CA671" s="2"/>
      <c r="CB671" s="2"/>
      <c r="CC671" s="2"/>
      <c r="CD671" s="2"/>
      <c r="CE671" s="2"/>
      <c r="CF671" s="2"/>
      <c r="CG671" s="4"/>
    </row>
    <row r="672" spans="1:85" s="5" customFormat="1" x14ac:dyDescent="0.3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  <c r="AW672" s="2"/>
      <c r="AX672" s="2"/>
      <c r="AY672" s="2"/>
      <c r="AZ672" s="2"/>
      <c r="BA672" s="2"/>
      <c r="BB672" s="2"/>
      <c r="BC672" s="2"/>
      <c r="BD672" s="2"/>
      <c r="BE672" s="2"/>
      <c r="BF672" s="2"/>
      <c r="BG672" s="2"/>
      <c r="BH672" s="2"/>
      <c r="BI672" s="3"/>
      <c r="BJ672" s="3"/>
      <c r="BK672" s="3"/>
      <c r="BL672" s="3"/>
      <c r="BM672" s="3"/>
      <c r="BN672" s="3"/>
      <c r="BO672" s="3"/>
      <c r="BP672" s="3"/>
      <c r="BQ672" s="3"/>
      <c r="BR672" s="3"/>
      <c r="BS672" s="3"/>
      <c r="BT672" s="2"/>
      <c r="BU672" s="2"/>
      <c r="BV672" s="2"/>
      <c r="BW672" s="2"/>
      <c r="BX672" s="2"/>
      <c r="BY672" s="2"/>
      <c r="BZ672" s="2"/>
      <c r="CA672" s="2"/>
      <c r="CB672" s="2"/>
      <c r="CC672" s="2"/>
      <c r="CD672" s="2"/>
      <c r="CE672" s="2"/>
      <c r="CF672" s="2"/>
      <c r="CG672" s="4"/>
    </row>
    <row r="673" spans="1:85" s="5" customFormat="1" x14ac:dyDescent="0.3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  <c r="AW673" s="2"/>
      <c r="AX673" s="2"/>
      <c r="AY673" s="2"/>
      <c r="AZ673" s="2"/>
      <c r="BA673" s="2"/>
      <c r="BB673" s="2"/>
      <c r="BC673" s="2"/>
      <c r="BD673" s="2"/>
      <c r="BE673" s="2"/>
      <c r="BF673" s="2"/>
      <c r="BG673" s="2"/>
      <c r="BH673" s="2"/>
      <c r="BI673" s="3"/>
      <c r="BJ673" s="3"/>
      <c r="BK673" s="3"/>
      <c r="BL673" s="3"/>
      <c r="BM673" s="3"/>
      <c r="BN673" s="3"/>
      <c r="BO673" s="3"/>
      <c r="BP673" s="3"/>
      <c r="BQ673" s="3"/>
      <c r="BR673" s="3"/>
      <c r="BS673" s="3"/>
      <c r="BT673" s="2"/>
      <c r="BU673" s="2"/>
      <c r="BV673" s="2"/>
      <c r="BW673" s="2"/>
      <c r="BX673" s="2"/>
      <c r="BY673" s="2"/>
      <c r="BZ673" s="2"/>
      <c r="CA673" s="2"/>
      <c r="CB673" s="2"/>
      <c r="CC673" s="2"/>
      <c r="CD673" s="2"/>
      <c r="CE673" s="2"/>
      <c r="CF673" s="2"/>
      <c r="CG673" s="4"/>
    </row>
    <row r="674" spans="1:85" s="5" customFormat="1" x14ac:dyDescent="0.3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  <c r="AW674" s="2"/>
      <c r="AX674" s="2"/>
      <c r="AY674" s="2"/>
      <c r="AZ674" s="2"/>
      <c r="BA674" s="2"/>
      <c r="BB674" s="2"/>
      <c r="BC674" s="2"/>
      <c r="BD674" s="2"/>
      <c r="BE674" s="2"/>
      <c r="BF674" s="2"/>
      <c r="BG674" s="2"/>
      <c r="BH674" s="2"/>
      <c r="BI674" s="3"/>
      <c r="BJ674" s="3"/>
      <c r="BK674" s="3"/>
      <c r="BL674" s="3"/>
      <c r="BM674" s="3"/>
      <c r="BN674" s="3"/>
      <c r="BO674" s="3"/>
      <c r="BP674" s="3"/>
      <c r="BQ674" s="3"/>
      <c r="BR674" s="3"/>
      <c r="BS674" s="3"/>
      <c r="BT674" s="2"/>
      <c r="BU674" s="2"/>
      <c r="BV674" s="2"/>
      <c r="BW674" s="2"/>
      <c r="BX674" s="2"/>
      <c r="BY674" s="2"/>
      <c r="BZ674" s="2"/>
      <c r="CA674" s="2"/>
      <c r="CB674" s="2"/>
      <c r="CC674" s="2"/>
      <c r="CD674" s="2"/>
      <c r="CE674" s="2"/>
      <c r="CF674" s="2"/>
      <c r="CG674" s="4"/>
    </row>
    <row r="675" spans="1:85" s="5" customFormat="1" x14ac:dyDescent="0.3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  <c r="AW675" s="2"/>
      <c r="AX675" s="2"/>
      <c r="AY675" s="2"/>
      <c r="AZ675" s="2"/>
      <c r="BA675" s="2"/>
      <c r="BB675" s="2"/>
      <c r="BC675" s="2"/>
      <c r="BD675" s="2"/>
      <c r="BE675" s="2"/>
      <c r="BF675" s="2"/>
      <c r="BG675" s="2"/>
      <c r="BH675" s="2"/>
      <c r="BI675" s="3"/>
      <c r="BJ675" s="3"/>
      <c r="BK675" s="3"/>
      <c r="BL675" s="3"/>
      <c r="BM675" s="3"/>
      <c r="BN675" s="3"/>
      <c r="BO675" s="3"/>
      <c r="BP675" s="3"/>
      <c r="BQ675" s="3"/>
      <c r="BR675" s="3"/>
      <c r="BS675" s="3"/>
      <c r="BT675" s="2"/>
      <c r="BU675" s="2"/>
      <c r="BV675" s="2"/>
      <c r="BW675" s="2"/>
      <c r="BX675" s="2"/>
      <c r="BY675" s="2"/>
      <c r="BZ675" s="2"/>
      <c r="CA675" s="2"/>
      <c r="CB675" s="2"/>
      <c r="CC675" s="2"/>
      <c r="CD675" s="2"/>
      <c r="CE675" s="2"/>
      <c r="CF675" s="2"/>
      <c r="CG675" s="4"/>
    </row>
    <row r="676" spans="1:85" s="5" customFormat="1" x14ac:dyDescent="0.3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  <c r="AW676" s="2"/>
      <c r="AX676" s="2"/>
      <c r="AY676" s="2"/>
      <c r="AZ676" s="2"/>
      <c r="BA676" s="2"/>
      <c r="BB676" s="2"/>
      <c r="BC676" s="2"/>
      <c r="BD676" s="2"/>
      <c r="BE676" s="2"/>
      <c r="BF676" s="2"/>
      <c r="BG676" s="2"/>
      <c r="BH676" s="2"/>
      <c r="BI676" s="3"/>
      <c r="BJ676" s="3"/>
      <c r="BK676" s="3"/>
      <c r="BL676" s="3"/>
      <c r="BM676" s="3"/>
      <c r="BN676" s="3"/>
      <c r="BO676" s="3"/>
      <c r="BP676" s="3"/>
      <c r="BQ676" s="3"/>
      <c r="BR676" s="3"/>
      <c r="BS676" s="3"/>
      <c r="BT676" s="2"/>
      <c r="BU676" s="2"/>
      <c r="BV676" s="2"/>
      <c r="BW676" s="2"/>
      <c r="BX676" s="2"/>
      <c r="BY676" s="2"/>
      <c r="BZ676" s="2"/>
      <c r="CA676" s="2"/>
      <c r="CB676" s="2"/>
      <c r="CC676" s="2"/>
      <c r="CD676" s="2"/>
      <c r="CE676" s="2"/>
      <c r="CF676" s="2"/>
      <c r="CG676" s="4"/>
    </row>
    <row r="677" spans="1:85" s="5" customFormat="1" x14ac:dyDescent="0.3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  <c r="AW677" s="2"/>
      <c r="AX677" s="2"/>
      <c r="AY677" s="2"/>
      <c r="AZ677" s="2"/>
      <c r="BA677" s="2"/>
      <c r="BB677" s="2"/>
      <c r="BC677" s="2"/>
      <c r="BD677" s="2"/>
      <c r="BE677" s="2"/>
      <c r="BF677" s="2"/>
      <c r="BG677" s="2"/>
      <c r="BH677" s="2"/>
      <c r="BI677" s="3"/>
      <c r="BJ677" s="3"/>
      <c r="BK677" s="3"/>
      <c r="BL677" s="3"/>
      <c r="BM677" s="3"/>
      <c r="BN677" s="3"/>
      <c r="BO677" s="3"/>
      <c r="BP677" s="3"/>
      <c r="BQ677" s="3"/>
      <c r="BR677" s="3"/>
      <c r="BS677" s="3"/>
      <c r="BT677" s="2"/>
      <c r="BU677" s="2"/>
      <c r="BV677" s="2"/>
      <c r="BW677" s="2"/>
      <c r="BX677" s="2"/>
      <c r="BY677" s="2"/>
      <c r="BZ677" s="2"/>
      <c r="CA677" s="2"/>
      <c r="CB677" s="2"/>
      <c r="CC677" s="2"/>
      <c r="CD677" s="2"/>
      <c r="CE677" s="2"/>
      <c r="CF677" s="2"/>
      <c r="CG677" s="4"/>
    </row>
    <row r="678" spans="1:85" s="5" customFormat="1" x14ac:dyDescent="0.3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  <c r="AW678" s="2"/>
      <c r="AX678" s="2"/>
      <c r="AY678" s="2"/>
      <c r="AZ678" s="2"/>
      <c r="BA678" s="2"/>
      <c r="BB678" s="2"/>
      <c r="BC678" s="2"/>
      <c r="BD678" s="2"/>
      <c r="BE678" s="2"/>
      <c r="BF678" s="2"/>
      <c r="BG678" s="2"/>
      <c r="BH678" s="2"/>
      <c r="BI678" s="3"/>
      <c r="BJ678" s="3"/>
      <c r="BK678" s="3"/>
      <c r="BL678" s="3"/>
      <c r="BM678" s="3"/>
      <c r="BN678" s="3"/>
      <c r="BO678" s="3"/>
      <c r="BP678" s="3"/>
      <c r="BQ678" s="3"/>
      <c r="BR678" s="3"/>
      <c r="BS678" s="3"/>
      <c r="BT678" s="2"/>
      <c r="BU678" s="2"/>
      <c r="BV678" s="2"/>
      <c r="BW678" s="2"/>
      <c r="BX678" s="2"/>
      <c r="BY678" s="2"/>
      <c r="BZ678" s="2"/>
      <c r="CA678" s="2"/>
      <c r="CB678" s="2"/>
      <c r="CC678" s="2"/>
      <c r="CD678" s="2"/>
      <c r="CE678" s="2"/>
      <c r="CF678" s="2"/>
      <c r="CG678" s="4"/>
    </row>
    <row r="679" spans="1:85" s="5" customFormat="1" x14ac:dyDescent="0.3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  <c r="AW679" s="2"/>
      <c r="AX679" s="2"/>
      <c r="AY679" s="2"/>
      <c r="AZ679" s="2"/>
      <c r="BA679" s="2"/>
      <c r="BB679" s="2"/>
      <c r="BC679" s="2"/>
      <c r="BD679" s="2"/>
      <c r="BE679" s="2"/>
      <c r="BF679" s="2"/>
      <c r="BG679" s="2"/>
      <c r="BH679" s="2"/>
      <c r="BI679" s="3"/>
      <c r="BJ679" s="3"/>
      <c r="BK679" s="3"/>
      <c r="BL679" s="3"/>
      <c r="BM679" s="3"/>
      <c r="BN679" s="3"/>
      <c r="BO679" s="3"/>
      <c r="BP679" s="3"/>
      <c r="BQ679" s="3"/>
      <c r="BR679" s="3"/>
      <c r="BS679" s="3"/>
      <c r="BT679" s="2"/>
      <c r="BU679" s="2"/>
      <c r="BV679" s="2"/>
      <c r="BW679" s="2"/>
      <c r="BX679" s="2"/>
      <c r="BY679" s="2"/>
      <c r="BZ679" s="2"/>
      <c r="CA679" s="2"/>
      <c r="CB679" s="2"/>
      <c r="CC679" s="2"/>
      <c r="CD679" s="2"/>
      <c r="CE679" s="2"/>
      <c r="CF679" s="2"/>
      <c r="CG679" s="4"/>
    </row>
    <row r="680" spans="1:85" s="5" customFormat="1" x14ac:dyDescent="0.3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  <c r="AW680" s="2"/>
      <c r="AX680" s="2"/>
      <c r="AY680" s="2"/>
      <c r="AZ680" s="2"/>
      <c r="BA680" s="2"/>
      <c r="BB680" s="2"/>
      <c r="BC680" s="2"/>
      <c r="BD680" s="2"/>
      <c r="BE680" s="2"/>
      <c r="BF680" s="2"/>
      <c r="BG680" s="2"/>
      <c r="BH680" s="2"/>
      <c r="BI680" s="3"/>
      <c r="BJ680" s="3"/>
      <c r="BK680" s="3"/>
      <c r="BL680" s="3"/>
      <c r="BM680" s="3"/>
      <c r="BN680" s="3"/>
      <c r="BO680" s="3"/>
      <c r="BP680" s="3"/>
      <c r="BQ680" s="3"/>
      <c r="BR680" s="3"/>
      <c r="BS680" s="3"/>
      <c r="BT680" s="2"/>
      <c r="BU680" s="2"/>
      <c r="BV680" s="2"/>
      <c r="BW680" s="2"/>
      <c r="BX680" s="2"/>
      <c r="BY680" s="2"/>
      <c r="BZ680" s="2"/>
      <c r="CA680" s="2"/>
      <c r="CB680" s="2"/>
      <c r="CC680" s="2"/>
      <c r="CD680" s="2"/>
      <c r="CE680" s="2"/>
      <c r="CF680" s="2"/>
      <c r="CG680" s="4"/>
    </row>
    <row r="681" spans="1:85" s="5" customFormat="1" x14ac:dyDescent="0.3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  <c r="AW681" s="2"/>
      <c r="AX681" s="2"/>
      <c r="AY681" s="2"/>
      <c r="AZ681" s="2"/>
      <c r="BA681" s="2"/>
      <c r="BB681" s="2"/>
      <c r="BC681" s="2"/>
      <c r="BD681" s="2"/>
      <c r="BE681" s="2"/>
      <c r="BF681" s="2"/>
      <c r="BG681" s="2"/>
      <c r="BH681" s="2"/>
      <c r="BI681" s="3"/>
      <c r="BJ681" s="3"/>
      <c r="BK681" s="3"/>
      <c r="BL681" s="3"/>
      <c r="BM681" s="3"/>
      <c r="BN681" s="3"/>
      <c r="BO681" s="3"/>
      <c r="BP681" s="3"/>
      <c r="BQ681" s="3"/>
      <c r="BR681" s="3"/>
      <c r="BS681" s="3"/>
      <c r="BT681" s="2"/>
      <c r="BU681" s="2"/>
      <c r="BV681" s="2"/>
      <c r="BW681" s="2"/>
      <c r="BX681" s="2"/>
      <c r="BY681" s="2"/>
      <c r="BZ681" s="2"/>
      <c r="CA681" s="2"/>
      <c r="CB681" s="2"/>
      <c r="CC681" s="2"/>
      <c r="CD681" s="2"/>
      <c r="CE681" s="2"/>
      <c r="CF681" s="2"/>
      <c r="CG681" s="4"/>
    </row>
    <row r="682" spans="1:85" s="5" customFormat="1" x14ac:dyDescent="0.3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  <c r="AW682" s="2"/>
      <c r="AX682" s="2"/>
      <c r="AY682" s="2"/>
      <c r="AZ682" s="2"/>
      <c r="BA682" s="2"/>
      <c r="BB682" s="2"/>
      <c r="BC682" s="2"/>
      <c r="BD682" s="2"/>
      <c r="BE682" s="2"/>
      <c r="BF682" s="2"/>
      <c r="BG682" s="2"/>
      <c r="BH682" s="2"/>
      <c r="BI682" s="3"/>
      <c r="BJ682" s="3"/>
      <c r="BK682" s="3"/>
      <c r="BL682" s="3"/>
      <c r="BM682" s="3"/>
      <c r="BN682" s="3"/>
      <c r="BO682" s="3"/>
      <c r="BP682" s="3"/>
      <c r="BQ682" s="3"/>
      <c r="BR682" s="3"/>
      <c r="BS682" s="3"/>
      <c r="BT682" s="2"/>
      <c r="BU682" s="2"/>
      <c r="BV682" s="2"/>
      <c r="BW682" s="2"/>
      <c r="BX682" s="2"/>
      <c r="BY682" s="2"/>
      <c r="BZ682" s="2"/>
      <c r="CA682" s="2"/>
      <c r="CB682" s="2"/>
      <c r="CC682" s="2"/>
      <c r="CD682" s="2"/>
      <c r="CE682" s="2"/>
      <c r="CF682" s="2"/>
      <c r="CG682" s="4"/>
    </row>
    <row r="683" spans="1:85" s="5" customFormat="1" x14ac:dyDescent="0.3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  <c r="AW683" s="2"/>
      <c r="AX683" s="2"/>
      <c r="AY683" s="2"/>
      <c r="AZ683" s="2"/>
      <c r="BA683" s="2"/>
      <c r="BB683" s="2"/>
      <c r="BC683" s="2"/>
      <c r="BD683" s="2"/>
      <c r="BE683" s="2"/>
      <c r="BF683" s="2"/>
      <c r="BG683" s="2"/>
      <c r="BH683" s="2"/>
      <c r="BI683" s="3"/>
      <c r="BJ683" s="3"/>
      <c r="BK683" s="3"/>
      <c r="BL683" s="3"/>
      <c r="BM683" s="3"/>
      <c r="BN683" s="3"/>
      <c r="BO683" s="3"/>
      <c r="BP683" s="3"/>
      <c r="BQ683" s="3"/>
      <c r="BR683" s="3"/>
      <c r="BS683" s="3"/>
      <c r="BT683" s="2"/>
      <c r="BU683" s="2"/>
      <c r="BV683" s="2"/>
      <c r="BW683" s="2"/>
      <c r="BX683" s="2"/>
      <c r="BY683" s="2"/>
      <c r="BZ683" s="2"/>
      <c r="CA683" s="2"/>
      <c r="CB683" s="2"/>
      <c r="CC683" s="2"/>
      <c r="CD683" s="2"/>
      <c r="CE683" s="2"/>
      <c r="CF683" s="2"/>
      <c r="CG683" s="4"/>
    </row>
    <row r="684" spans="1:85" s="5" customFormat="1" x14ac:dyDescent="0.3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  <c r="AW684" s="2"/>
      <c r="AX684" s="2"/>
      <c r="AY684" s="2"/>
      <c r="AZ684" s="2"/>
      <c r="BA684" s="2"/>
      <c r="BB684" s="2"/>
      <c r="BC684" s="2"/>
      <c r="BD684" s="2"/>
      <c r="BE684" s="2"/>
      <c r="BF684" s="2"/>
      <c r="BG684" s="2"/>
      <c r="BH684" s="2"/>
      <c r="BI684" s="3"/>
      <c r="BJ684" s="3"/>
      <c r="BK684" s="3"/>
      <c r="BL684" s="3"/>
      <c r="BM684" s="3"/>
      <c r="BN684" s="3"/>
      <c r="BO684" s="3"/>
      <c r="BP684" s="3"/>
      <c r="BQ684" s="3"/>
      <c r="BR684" s="3"/>
      <c r="BS684" s="3"/>
      <c r="BT684" s="2"/>
      <c r="BU684" s="2"/>
      <c r="BV684" s="2"/>
      <c r="BW684" s="2"/>
      <c r="BX684" s="2"/>
      <c r="BY684" s="2"/>
      <c r="BZ684" s="2"/>
      <c r="CA684" s="2"/>
      <c r="CB684" s="2"/>
      <c r="CC684" s="2"/>
      <c r="CD684" s="2"/>
      <c r="CE684" s="2"/>
      <c r="CF684" s="2"/>
      <c r="CG684" s="4"/>
    </row>
    <row r="685" spans="1:85" s="5" customFormat="1" x14ac:dyDescent="0.3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  <c r="AW685" s="2"/>
      <c r="AX685" s="2"/>
      <c r="AY685" s="2"/>
      <c r="AZ685" s="2"/>
      <c r="BA685" s="2"/>
      <c r="BB685" s="2"/>
      <c r="BC685" s="2"/>
      <c r="BD685" s="2"/>
      <c r="BE685" s="2"/>
      <c r="BF685" s="2"/>
      <c r="BG685" s="2"/>
      <c r="BH685" s="2"/>
      <c r="BI685" s="3"/>
      <c r="BJ685" s="3"/>
      <c r="BK685" s="3"/>
      <c r="BL685" s="3"/>
      <c r="BM685" s="3"/>
      <c r="BN685" s="3"/>
      <c r="BO685" s="3"/>
      <c r="BP685" s="3"/>
      <c r="BQ685" s="3"/>
      <c r="BR685" s="3"/>
      <c r="BS685" s="3"/>
      <c r="BT685" s="2"/>
      <c r="BU685" s="2"/>
      <c r="BV685" s="2"/>
      <c r="BW685" s="2"/>
      <c r="BX685" s="2"/>
      <c r="BY685" s="2"/>
      <c r="BZ685" s="2"/>
      <c r="CA685" s="2"/>
      <c r="CB685" s="2"/>
      <c r="CC685" s="2"/>
      <c r="CD685" s="2"/>
      <c r="CE685" s="2"/>
      <c r="CF685" s="2"/>
      <c r="CG685" s="4"/>
    </row>
    <row r="686" spans="1:85" s="5" customFormat="1" x14ac:dyDescent="0.3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  <c r="AW686" s="2"/>
      <c r="AX686" s="2"/>
      <c r="AY686" s="2"/>
      <c r="AZ686" s="2"/>
      <c r="BA686" s="2"/>
      <c r="BB686" s="2"/>
      <c r="BC686" s="2"/>
      <c r="BD686" s="2"/>
      <c r="BE686" s="2"/>
      <c r="BF686" s="2"/>
      <c r="BG686" s="2"/>
      <c r="BH686" s="2"/>
      <c r="BI686" s="3"/>
      <c r="BJ686" s="3"/>
      <c r="BK686" s="3"/>
      <c r="BL686" s="3"/>
      <c r="BM686" s="3"/>
      <c r="BN686" s="3"/>
      <c r="BO686" s="3"/>
      <c r="BP686" s="3"/>
      <c r="BQ686" s="3"/>
      <c r="BR686" s="3"/>
      <c r="BS686" s="3"/>
      <c r="BT686" s="2"/>
      <c r="BU686" s="2"/>
      <c r="BV686" s="2"/>
      <c r="BW686" s="2"/>
      <c r="BX686" s="2"/>
      <c r="BY686" s="2"/>
      <c r="BZ686" s="2"/>
      <c r="CA686" s="2"/>
      <c r="CB686" s="2"/>
      <c r="CC686" s="2"/>
      <c r="CD686" s="2"/>
      <c r="CE686" s="2"/>
      <c r="CF686" s="2"/>
      <c r="CG686" s="4"/>
    </row>
    <row r="687" spans="1:85" s="5" customFormat="1" x14ac:dyDescent="0.3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  <c r="AW687" s="2"/>
      <c r="AX687" s="2"/>
      <c r="AY687" s="2"/>
      <c r="AZ687" s="2"/>
      <c r="BA687" s="2"/>
      <c r="BB687" s="2"/>
      <c r="BC687" s="2"/>
      <c r="BD687" s="2"/>
      <c r="BE687" s="2"/>
      <c r="BF687" s="2"/>
      <c r="BG687" s="2"/>
      <c r="BH687" s="2"/>
      <c r="BI687" s="3"/>
      <c r="BJ687" s="3"/>
      <c r="BK687" s="3"/>
      <c r="BL687" s="3"/>
      <c r="BM687" s="3"/>
      <c r="BN687" s="3"/>
      <c r="BO687" s="3"/>
      <c r="BP687" s="3"/>
      <c r="BQ687" s="3"/>
      <c r="BR687" s="3"/>
      <c r="BS687" s="3"/>
      <c r="BT687" s="2"/>
      <c r="BU687" s="2"/>
      <c r="BV687" s="2"/>
      <c r="BW687" s="2"/>
      <c r="BX687" s="2"/>
      <c r="BY687" s="2"/>
      <c r="BZ687" s="2"/>
      <c r="CA687" s="2"/>
      <c r="CB687" s="2"/>
      <c r="CC687" s="2"/>
      <c r="CD687" s="2"/>
      <c r="CE687" s="2"/>
      <c r="CF687" s="2"/>
      <c r="CG687" s="4"/>
    </row>
    <row r="688" spans="1:85" s="5" customFormat="1" x14ac:dyDescent="0.3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  <c r="AW688" s="2"/>
      <c r="AX688" s="2"/>
      <c r="AY688" s="2"/>
      <c r="AZ688" s="2"/>
      <c r="BA688" s="2"/>
      <c r="BB688" s="2"/>
      <c r="BC688" s="2"/>
      <c r="BD688" s="2"/>
      <c r="BE688" s="2"/>
      <c r="BF688" s="2"/>
      <c r="BG688" s="2"/>
      <c r="BH688" s="2"/>
      <c r="BI688" s="3"/>
      <c r="BJ688" s="3"/>
      <c r="BK688" s="3"/>
      <c r="BL688" s="3"/>
      <c r="BM688" s="3"/>
      <c r="BN688" s="3"/>
      <c r="BO688" s="3"/>
      <c r="BP688" s="3"/>
      <c r="BQ688" s="3"/>
      <c r="BR688" s="3"/>
      <c r="BS688" s="3"/>
      <c r="BT688" s="2"/>
      <c r="BU688" s="2"/>
      <c r="BV688" s="2"/>
      <c r="BW688" s="2"/>
      <c r="BX688" s="2"/>
      <c r="BY688" s="2"/>
      <c r="BZ688" s="2"/>
      <c r="CA688" s="2"/>
      <c r="CB688" s="2"/>
      <c r="CC688" s="2"/>
      <c r="CD688" s="2"/>
      <c r="CE688" s="2"/>
      <c r="CF688" s="2"/>
      <c r="CG688" s="4"/>
    </row>
    <row r="689" spans="1:85" s="5" customFormat="1" x14ac:dyDescent="0.3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  <c r="AW689" s="2"/>
      <c r="AX689" s="2"/>
      <c r="AY689" s="2"/>
      <c r="AZ689" s="2"/>
      <c r="BA689" s="2"/>
      <c r="BB689" s="2"/>
      <c r="BC689" s="2"/>
      <c r="BD689" s="2"/>
      <c r="BE689" s="2"/>
      <c r="BF689" s="2"/>
      <c r="BG689" s="2"/>
      <c r="BH689" s="2"/>
      <c r="BI689" s="3"/>
      <c r="BJ689" s="3"/>
      <c r="BK689" s="3"/>
      <c r="BL689" s="3"/>
      <c r="BM689" s="3"/>
      <c r="BN689" s="3"/>
      <c r="BO689" s="3"/>
      <c r="BP689" s="3"/>
      <c r="BQ689" s="3"/>
      <c r="BR689" s="3"/>
      <c r="BS689" s="3"/>
      <c r="BT689" s="2"/>
      <c r="BU689" s="2"/>
      <c r="BV689" s="2"/>
      <c r="BW689" s="2"/>
      <c r="BX689" s="2"/>
      <c r="BY689" s="2"/>
      <c r="BZ689" s="2"/>
      <c r="CA689" s="2"/>
      <c r="CB689" s="2"/>
      <c r="CC689" s="2"/>
      <c r="CD689" s="2"/>
      <c r="CE689" s="2"/>
      <c r="CF689" s="2"/>
      <c r="CG689" s="4"/>
    </row>
    <row r="690" spans="1:85" s="5" customFormat="1" x14ac:dyDescent="0.3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  <c r="AW690" s="2"/>
      <c r="AX690" s="2"/>
      <c r="AY690" s="2"/>
      <c r="AZ690" s="2"/>
      <c r="BA690" s="2"/>
      <c r="BB690" s="2"/>
      <c r="BC690" s="2"/>
      <c r="BD690" s="2"/>
      <c r="BE690" s="2"/>
      <c r="BF690" s="2"/>
      <c r="BG690" s="2"/>
      <c r="BH690" s="2"/>
      <c r="BI690" s="3"/>
      <c r="BJ690" s="3"/>
      <c r="BK690" s="3"/>
      <c r="BL690" s="3"/>
      <c r="BM690" s="3"/>
      <c r="BN690" s="3"/>
      <c r="BO690" s="3"/>
      <c r="BP690" s="3"/>
      <c r="BQ690" s="3"/>
      <c r="BR690" s="3"/>
      <c r="BS690" s="3"/>
      <c r="BT690" s="2"/>
      <c r="BU690" s="2"/>
      <c r="BV690" s="2"/>
      <c r="BW690" s="2"/>
      <c r="BX690" s="2"/>
      <c r="BY690" s="2"/>
      <c r="BZ690" s="2"/>
      <c r="CA690" s="2"/>
      <c r="CB690" s="2"/>
      <c r="CC690" s="2"/>
      <c r="CD690" s="2"/>
      <c r="CE690" s="2"/>
      <c r="CF690" s="2"/>
      <c r="CG690" s="4"/>
    </row>
    <row r="691" spans="1:85" s="5" customFormat="1" x14ac:dyDescent="0.3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  <c r="AW691" s="2"/>
      <c r="AX691" s="2"/>
      <c r="AY691" s="2"/>
      <c r="AZ691" s="2"/>
      <c r="BA691" s="2"/>
      <c r="BB691" s="2"/>
      <c r="BC691" s="2"/>
      <c r="BD691" s="2"/>
      <c r="BE691" s="2"/>
      <c r="BF691" s="2"/>
      <c r="BG691" s="2"/>
      <c r="BH691" s="2"/>
      <c r="BI691" s="3"/>
      <c r="BJ691" s="3"/>
      <c r="BK691" s="3"/>
      <c r="BL691" s="3"/>
      <c r="BM691" s="3"/>
      <c r="BN691" s="3"/>
      <c r="BO691" s="3"/>
      <c r="BP691" s="3"/>
      <c r="BQ691" s="3"/>
      <c r="BR691" s="3"/>
      <c r="BS691" s="3"/>
      <c r="BT691" s="2"/>
      <c r="BU691" s="2"/>
      <c r="BV691" s="2"/>
      <c r="BW691" s="2"/>
      <c r="BX691" s="2"/>
      <c r="BY691" s="2"/>
      <c r="BZ691" s="2"/>
      <c r="CA691" s="2"/>
      <c r="CB691" s="2"/>
      <c r="CC691" s="2"/>
      <c r="CD691" s="2"/>
      <c r="CE691" s="2"/>
      <c r="CF691" s="2"/>
      <c r="CG691" s="4"/>
    </row>
    <row r="692" spans="1:85" s="5" customFormat="1" x14ac:dyDescent="0.3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  <c r="AW692" s="2"/>
      <c r="AX692" s="2"/>
      <c r="AY692" s="2"/>
      <c r="AZ692" s="2"/>
      <c r="BA692" s="2"/>
      <c r="BB692" s="2"/>
      <c r="BC692" s="2"/>
      <c r="BD692" s="2"/>
      <c r="BE692" s="2"/>
      <c r="BF692" s="2"/>
      <c r="BG692" s="2"/>
      <c r="BH692" s="2"/>
      <c r="BI692" s="3"/>
      <c r="BJ692" s="3"/>
      <c r="BK692" s="3"/>
      <c r="BL692" s="3"/>
      <c r="BM692" s="3"/>
      <c r="BN692" s="3"/>
      <c r="BO692" s="3"/>
      <c r="BP692" s="3"/>
      <c r="BQ692" s="3"/>
      <c r="BR692" s="3"/>
      <c r="BS692" s="3"/>
      <c r="BT692" s="2"/>
      <c r="BU692" s="2"/>
      <c r="BV692" s="2"/>
      <c r="BW692" s="2"/>
      <c r="BX692" s="2"/>
      <c r="BY692" s="2"/>
      <c r="BZ692" s="2"/>
      <c r="CA692" s="2"/>
      <c r="CB692" s="2"/>
      <c r="CC692" s="2"/>
      <c r="CD692" s="2"/>
      <c r="CE692" s="2"/>
      <c r="CF692" s="2"/>
      <c r="CG692" s="4"/>
    </row>
    <row r="693" spans="1:85" s="5" customFormat="1" x14ac:dyDescent="0.3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  <c r="AW693" s="2"/>
      <c r="AX693" s="2"/>
      <c r="AY693" s="2"/>
      <c r="AZ693" s="2"/>
      <c r="BA693" s="2"/>
      <c r="BB693" s="2"/>
      <c r="BC693" s="2"/>
      <c r="BD693" s="2"/>
      <c r="BE693" s="2"/>
      <c r="BF693" s="2"/>
      <c r="BG693" s="2"/>
      <c r="BH693" s="2"/>
      <c r="BI693" s="3"/>
      <c r="BJ693" s="3"/>
      <c r="BK693" s="3"/>
      <c r="BL693" s="3"/>
      <c r="BM693" s="3"/>
      <c r="BN693" s="3"/>
      <c r="BO693" s="3"/>
      <c r="BP693" s="3"/>
      <c r="BQ693" s="3"/>
      <c r="BR693" s="3"/>
      <c r="BS693" s="3"/>
      <c r="BT693" s="2"/>
      <c r="BU693" s="2"/>
      <c r="BV693" s="2"/>
      <c r="BW693" s="2"/>
      <c r="BX693" s="2"/>
      <c r="BY693" s="2"/>
      <c r="BZ693" s="2"/>
      <c r="CA693" s="2"/>
      <c r="CB693" s="2"/>
      <c r="CC693" s="2"/>
      <c r="CD693" s="2"/>
      <c r="CE693" s="2"/>
      <c r="CF693" s="2"/>
      <c r="CG693" s="4"/>
    </row>
    <row r="694" spans="1:85" s="5" customFormat="1" x14ac:dyDescent="0.3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  <c r="AW694" s="2"/>
      <c r="AX694" s="2"/>
      <c r="AY694" s="2"/>
      <c r="AZ694" s="2"/>
      <c r="BA694" s="2"/>
      <c r="BB694" s="2"/>
      <c r="BC694" s="2"/>
      <c r="BD694" s="2"/>
      <c r="BE694" s="2"/>
      <c r="BF694" s="2"/>
      <c r="BG694" s="2"/>
      <c r="BH694" s="2"/>
      <c r="BI694" s="3"/>
      <c r="BJ694" s="3"/>
      <c r="BK694" s="3"/>
      <c r="BL694" s="3"/>
      <c r="BM694" s="3"/>
      <c r="BN694" s="3"/>
      <c r="BO694" s="3"/>
      <c r="BP694" s="3"/>
      <c r="BQ694" s="3"/>
      <c r="BR694" s="3"/>
      <c r="BS694" s="3"/>
      <c r="BT694" s="2"/>
      <c r="BU694" s="2"/>
      <c r="BV694" s="2"/>
      <c r="BW694" s="2"/>
      <c r="BX694" s="2"/>
      <c r="BY694" s="2"/>
      <c r="BZ694" s="2"/>
      <c r="CA694" s="2"/>
      <c r="CB694" s="2"/>
      <c r="CC694" s="2"/>
      <c r="CD694" s="2"/>
      <c r="CE694" s="2"/>
      <c r="CF694" s="2"/>
      <c r="CG694" s="4"/>
    </row>
    <row r="695" spans="1:85" s="5" customFormat="1" x14ac:dyDescent="0.3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  <c r="AW695" s="2"/>
      <c r="AX695" s="2"/>
      <c r="AY695" s="2"/>
      <c r="AZ695" s="2"/>
      <c r="BA695" s="2"/>
      <c r="BB695" s="2"/>
      <c r="BC695" s="2"/>
      <c r="BD695" s="2"/>
      <c r="BE695" s="2"/>
      <c r="BF695" s="2"/>
      <c r="BG695" s="2"/>
      <c r="BH695" s="2"/>
      <c r="BI695" s="3"/>
      <c r="BJ695" s="3"/>
      <c r="BK695" s="3"/>
      <c r="BL695" s="3"/>
      <c r="BM695" s="3"/>
      <c r="BN695" s="3"/>
      <c r="BO695" s="3"/>
      <c r="BP695" s="3"/>
      <c r="BQ695" s="3"/>
      <c r="BR695" s="3"/>
      <c r="BS695" s="3"/>
      <c r="BT695" s="2"/>
      <c r="BU695" s="2"/>
      <c r="BV695" s="2"/>
      <c r="BW695" s="2"/>
      <c r="BX695" s="2"/>
      <c r="BY695" s="2"/>
      <c r="BZ695" s="2"/>
      <c r="CA695" s="2"/>
      <c r="CB695" s="2"/>
      <c r="CC695" s="2"/>
      <c r="CD695" s="2"/>
      <c r="CE695" s="2"/>
      <c r="CF695" s="2"/>
      <c r="CG695" s="4"/>
    </row>
    <row r="696" spans="1:85" s="5" customFormat="1" x14ac:dyDescent="0.3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  <c r="AW696" s="2"/>
      <c r="AX696" s="2"/>
      <c r="AY696" s="2"/>
      <c r="AZ696" s="2"/>
      <c r="BA696" s="2"/>
      <c r="BB696" s="2"/>
      <c r="BC696" s="2"/>
      <c r="BD696" s="2"/>
      <c r="BE696" s="2"/>
      <c r="BF696" s="2"/>
      <c r="BG696" s="2"/>
      <c r="BH696" s="2"/>
      <c r="BI696" s="3"/>
      <c r="BJ696" s="3"/>
      <c r="BK696" s="3"/>
      <c r="BL696" s="3"/>
      <c r="BM696" s="3"/>
      <c r="BN696" s="3"/>
      <c r="BO696" s="3"/>
      <c r="BP696" s="3"/>
      <c r="BQ696" s="3"/>
      <c r="BR696" s="3"/>
      <c r="BS696" s="3"/>
      <c r="BT696" s="2"/>
      <c r="BU696" s="2"/>
      <c r="BV696" s="2"/>
      <c r="BW696" s="2"/>
      <c r="BX696" s="2"/>
      <c r="BY696" s="2"/>
      <c r="BZ696" s="2"/>
      <c r="CA696" s="2"/>
      <c r="CB696" s="2"/>
      <c r="CC696" s="2"/>
      <c r="CD696" s="2"/>
      <c r="CE696" s="2"/>
      <c r="CF696" s="2"/>
      <c r="CG696" s="4"/>
    </row>
    <row r="697" spans="1:85" s="5" customFormat="1" x14ac:dyDescent="0.3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  <c r="AW697" s="2"/>
      <c r="AX697" s="2"/>
      <c r="AY697" s="2"/>
      <c r="AZ697" s="2"/>
      <c r="BA697" s="2"/>
      <c r="BB697" s="2"/>
      <c r="BC697" s="2"/>
      <c r="BD697" s="2"/>
      <c r="BE697" s="2"/>
      <c r="BF697" s="2"/>
      <c r="BG697" s="2"/>
      <c r="BH697" s="2"/>
      <c r="BI697" s="3"/>
      <c r="BJ697" s="3"/>
      <c r="BK697" s="3"/>
      <c r="BL697" s="3"/>
      <c r="BM697" s="3"/>
      <c r="BN697" s="3"/>
      <c r="BO697" s="3"/>
      <c r="BP697" s="3"/>
      <c r="BQ697" s="3"/>
      <c r="BR697" s="3"/>
      <c r="BS697" s="3"/>
      <c r="BT697" s="2"/>
      <c r="BU697" s="2"/>
      <c r="BV697" s="2"/>
      <c r="BW697" s="2"/>
      <c r="BX697" s="2"/>
      <c r="BY697" s="2"/>
      <c r="BZ697" s="2"/>
      <c r="CA697" s="2"/>
      <c r="CB697" s="2"/>
      <c r="CC697" s="2"/>
      <c r="CD697" s="2"/>
      <c r="CE697" s="2"/>
      <c r="CF697" s="2"/>
      <c r="CG697" s="4"/>
    </row>
    <row r="698" spans="1:85" s="5" customFormat="1" x14ac:dyDescent="0.3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  <c r="AW698" s="2"/>
      <c r="AX698" s="2"/>
      <c r="AY698" s="2"/>
      <c r="AZ698" s="2"/>
      <c r="BA698" s="2"/>
      <c r="BB698" s="2"/>
      <c r="BC698" s="2"/>
      <c r="BD698" s="2"/>
      <c r="BE698" s="2"/>
      <c r="BF698" s="2"/>
      <c r="BG698" s="2"/>
      <c r="BH698" s="2"/>
      <c r="BI698" s="3"/>
      <c r="BJ698" s="3"/>
      <c r="BK698" s="3"/>
      <c r="BL698" s="3"/>
      <c r="BM698" s="3"/>
      <c r="BN698" s="3"/>
      <c r="BO698" s="3"/>
      <c r="BP698" s="3"/>
      <c r="BQ698" s="3"/>
      <c r="BR698" s="3"/>
      <c r="BS698" s="3"/>
      <c r="BT698" s="2"/>
      <c r="BU698" s="2"/>
      <c r="BV698" s="2"/>
      <c r="BW698" s="2"/>
      <c r="BX698" s="2"/>
      <c r="BY698" s="2"/>
      <c r="BZ698" s="2"/>
      <c r="CA698" s="2"/>
      <c r="CB698" s="2"/>
      <c r="CC698" s="2"/>
      <c r="CD698" s="2"/>
      <c r="CE698" s="2"/>
      <c r="CF698" s="2"/>
      <c r="CG698" s="4"/>
    </row>
    <row r="699" spans="1:85" s="5" customFormat="1" x14ac:dyDescent="0.3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  <c r="AW699" s="2"/>
      <c r="AX699" s="2"/>
      <c r="AY699" s="2"/>
      <c r="AZ699" s="2"/>
      <c r="BA699" s="2"/>
      <c r="BB699" s="2"/>
      <c r="BC699" s="2"/>
      <c r="BD699" s="2"/>
      <c r="BE699" s="2"/>
      <c r="BF699" s="2"/>
      <c r="BG699" s="2"/>
      <c r="BH699" s="2"/>
      <c r="BI699" s="3"/>
      <c r="BJ699" s="3"/>
      <c r="BK699" s="3"/>
      <c r="BL699" s="3"/>
      <c r="BM699" s="3"/>
      <c r="BN699" s="3"/>
      <c r="BO699" s="3"/>
      <c r="BP699" s="3"/>
      <c r="BQ699" s="3"/>
      <c r="BR699" s="3"/>
      <c r="BS699" s="3"/>
      <c r="BT699" s="2"/>
      <c r="BU699" s="2"/>
      <c r="BV699" s="2"/>
      <c r="BW699" s="2"/>
      <c r="BX699" s="2"/>
      <c r="BY699" s="2"/>
      <c r="BZ699" s="2"/>
      <c r="CA699" s="2"/>
      <c r="CB699" s="2"/>
      <c r="CC699" s="2"/>
      <c r="CD699" s="2"/>
      <c r="CE699" s="2"/>
      <c r="CF699" s="2"/>
      <c r="CG699" s="4"/>
    </row>
    <row r="700" spans="1:85" s="5" customFormat="1" x14ac:dyDescent="0.3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  <c r="AW700" s="2"/>
      <c r="AX700" s="2"/>
      <c r="AY700" s="2"/>
      <c r="AZ700" s="2"/>
      <c r="BA700" s="2"/>
      <c r="BB700" s="2"/>
      <c r="BC700" s="2"/>
      <c r="BD700" s="2"/>
      <c r="BE700" s="2"/>
      <c r="BF700" s="2"/>
      <c r="BG700" s="2"/>
      <c r="BH700" s="2"/>
      <c r="BI700" s="3"/>
      <c r="BJ700" s="3"/>
      <c r="BK700" s="3"/>
      <c r="BL700" s="3"/>
      <c r="BM700" s="3"/>
      <c r="BN700" s="3"/>
      <c r="BO700" s="3"/>
      <c r="BP700" s="3"/>
      <c r="BQ700" s="3"/>
      <c r="BR700" s="3"/>
      <c r="BS700" s="3"/>
      <c r="BT700" s="2"/>
      <c r="BU700" s="2"/>
      <c r="BV700" s="2"/>
      <c r="BW700" s="2"/>
      <c r="BX700" s="2"/>
      <c r="BY700" s="2"/>
      <c r="BZ700" s="2"/>
      <c r="CA700" s="2"/>
      <c r="CB700" s="2"/>
      <c r="CC700" s="2"/>
      <c r="CD700" s="2"/>
      <c r="CE700" s="2"/>
      <c r="CF700" s="2"/>
      <c r="CG700" s="4"/>
    </row>
    <row r="701" spans="1:85" s="5" customFormat="1" x14ac:dyDescent="0.3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  <c r="AW701" s="2"/>
      <c r="AX701" s="2"/>
      <c r="AY701" s="2"/>
      <c r="AZ701" s="2"/>
      <c r="BA701" s="2"/>
      <c r="BB701" s="2"/>
      <c r="BC701" s="2"/>
      <c r="BD701" s="2"/>
      <c r="BE701" s="2"/>
      <c r="BF701" s="2"/>
      <c r="BG701" s="2"/>
      <c r="BH701" s="2"/>
      <c r="BI701" s="3"/>
      <c r="BJ701" s="3"/>
      <c r="BK701" s="3"/>
      <c r="BL701" s="3"/>
      <c r="BM701" s="3"/>
      <c r="BN701" s="3"/>
      <c r="BO701" s="3"/>
      <c r="BP701" s="3"/>
      <c r="BQ701" s="3"/>
      <c r="BR701" s="3"/>
      <c r="BS701" s="3"/>
      <c r="BT701" s="2"/>
      <c r="BU701" s="2"/>
      <c r="BV701" s="2"/>
      <c r="BW701" s="2"/>
      <c r="BX701" s="2"/>
      <c r="BY701" s="2"/>
      <c r="BZ701" s="2"/>
      <c r="CA701" s="2"/>
      <c r="CB701" s="2"/>
      <c r="CC701" s="2"/>
      <c r="CD701" s="2"/>
      <c r="CE701" s="2"/>
      <c r="CF701" s="2"/>
      <c r="CG701" s="4"/>
    </row>
    <row r="702" spans="1:85" s="5" customFormat="1" x14ac:dyDescent="0.3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  <c r="AW702" s="2"/>
      <c r="AX702" s="2"/>
      <c r="AY702" s="2"/>
      <c r="AZ702" s="2"/>
      <c r="BA702" s="2"/>
      <c r="BB702" s="2"/>
      <c r="BC702" s="2"/>
      <c r="BD702" s="2"/>
      <c r="BE702" s="2"/>
      <c r="BF702" s="2"/>
      <c r="BG702" s="2"/>
      <c r="BH702" s="2"/>
      <c r="BI702" s="3"/>
      <c r="BJ702" s="3"/>
      <c r="BK702" s="3"/>
      <c r="BL702" s="3"/>
      <c r="BM702" s="3"/>
      <c r="BN702" s="3"/>
      <c r="BO702" s="3"/>
      <c r="BP702" s="3"/>
      <c r="BQ702" s="3"/>
      <c r="BR702" s="3"/>
      <c r="BS702" s="3"/>
      <c r="BT702" s="2"/>
      <c r="BU702" s="2"/>
      <c r="BV702" s="2"/>
      <c r="BW702" s="2"/>
      <c r="BX702" s="2"/>
      <c r="BY702" s="2"/>
      <c r="BZ702" s="2"/>
      <c r="CA702" s="2"/>
      <c r="CB702" s="2"/>
      <c r="CC702" s="2"/>
      <c r="CD702" s="2"/>
      <c r="CE702" s="2"/>
      <c r="CF702" s="2"/>
      <c r="CG702" s="4"/>
    </row>
    <row r="703" spans="1:85" s="5" customFormat="1" x14ac:dyDescent="0.3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  <c r="AW703" s="2"/>
      <c r="AX703" s="2"/>
      <c r="AY703" s="2"/>
      <c r="AZ703" s="2"/>
      <c r="BA703" s="2"/>
      <c r="BB703" s="2"/>
      <c r="BC703" s="2"/>
      <c r="BD703" s="2"/>
      <c r="BE703" s="2"/>
      <c r="BF703" s="2"/>
      <c r="BG703" s="2"/>
      <c r="BH703" s="2"/>
      <c r="BI703" s="3"/>
      <c r="BJ703" s="3"/>
      <c r="BK703" s="3"/>
      <c r="BL703" s="3"/>
      <c r="BM703" s="3"/>
      <c r="BN703" s="3"/>
      <c r="BO703" s="3"/>
      <c r="BP703" s="3"/>
      <c r="BQ703" s="3"/>
      <c r="BR703" s="3"/>
      <c r="BS703" s="3"/>
      <c r="BT703" s="2"/>
      <c r="BU703" s="2"/>
      <c r="BV703" s="2"/>
      <c r="BW703" s="2"/>
      <c r="BX703" s="2"/>
      <c r="BY703" s="2"/>
      <c r="BZ703" s="2"/>
      <c r="CA703" s="2"/>
      <c r="CB703" s="2"/>
      <c r="CC703" s="2"/>
      <c r="CD703" s="2"/>
      <c r="CE703" s="2"/>
      <c r="CF703" s="2"/>
      <c r="CG703" s="4"/>
    </row>
    <row r="704" spans="1:85" s="5" customFormat="1" x14ac:dyDescent="0.3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  <c r="AW704" s="2"/>
      <c r="AX704" s="2"/>
      <c r="AY704" s="2"/>
      <c r="AZ704" s="2"/>
      <c r="BA704" s="2"/>
      <c r="BB704" s="2"/>
      <c r="BC704" s="2"/>
      <c r="BD704" s="2"/>
      <c r="BE704" s="2"/>
      <c r="BF704" s="2"/>
      <c r="BG704" s="2"/>
      <c r="BH704" s="2"/>
      <c r="BI704" s="3"/>
      <c r="BJ704" s="3"/>
      <c r="BK704" s="3"/>
      <c r="BL704" s="3"/>
      <c r="BM704" s="3"/>
      <c r="BN704" s="3"/>
      <c r="BO704" s="3"/>
      <c r="BP704" s="3"/>
      <c r="BQ704" s="3"/>
      <c r="BR704" s="3"/>
      <c r="BS704" s="3"/>
      <c r="BT704" s="2"/>
      <c r="BU704" s="2"/>
      <c r="BV704" s="2"/>
      <c r="BW704" s="2"/>
      <c r="BX704" s="2"/>
      <c r="BY704" s="2"/>
      <c r="BZ704" s="2"/>
      <c r="CA704" s="2"/>
      <c r="CB704" s="2"/>
      <c r="CC704" s="2"/>
      <c r="CD704" s="2"/>
      <c r="CE704" s="2"/>
      <c r="CF704" s="2"/>
      <c r="CG704" s="4"/>
    </row>
    <row r="705" spans="1:85" s="5" customFormat="1" x14ac:dyDescent="0.3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  <c r="AW705" s="2"/>
      <c r="AX705" s="2"/>
      <c r="AY705" s="2"/>
      <c r="AZ705" s="2"/>
      <c r="BA705" s="2"/>
      <c r="BB705" s="2"/>
      <c r="BC705" s="2"/>
      <c r="BD705" s="2"/>
      <c r="BE705" s="2"/>
      <c r="BF705" s="2"/>
      <c r="BG705" s="2"/>
      <c r="BH705" s="2"/>
      <c r="BI705" s="3"/>
      <c r="BJ705" s="3"/>
      <c r="BK705" s="3"/>
      <c r="BL705" s="3"/>
      <c r="BM705" s="3"/>
      <c r="BN705" s="3"/>
      <c r="BO705" s="3"/>
      <c r="BP705" s="3"/>
      <c r="BQ705" s="3"/>
      <c r="BR705" s="3"/>
      <c r="BS705" s="3"/>
      <c r="BT705" s="2"/>
      <c r="BU705" s="2"/>
      <c r="BV705" s="2"/>
      <c r="BW705" s="2"/>
      <c r="BX705" s="2"/>
      <c r="BY705" s="2"/>
      <c r="BZ705" s="2"/>
      <c r="CA705" s="2"/>
      <c r="CB705" s="2"/>
      <c r="CC705" s="2"/>
      <c r="CD705" s="2"/>
      <c r="CE705" s="2"/>
      <c r="CF705" s="2"/>
      <c r="CG705" s="4"/>
    </row>
    <row r="706" spans="1:85" s="5" customFormat="1" x14ac:dyDescent="0.3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  <c r="AW706" s="2"/>
      <c r="AX706" s="2"/>
      <c r="AY706" s="2"/>
      <c r="AZ706" s="2"/>
      <c r="BA706" s="2"/>
      <c r="BB706" s="2"/>
      <c r="BC706" s="2"/>
      <c r="BD706" s="2"/>
      <c r="BE706" s="2"/>
      <c r="BF706" s="2"/>
      <c r="BG706" s="2"/>
      <c r="BH706" s="2"/>
      <c r="BI706" s="3"/>
      <c r="BJ706" s="3"/>
      <c r="BK706" s="3"/>
      <c r="BL706" s="3"/>
      <c r="BM706" s="3"/>
      <c r="BN706" s="3"/>
      <c r="BO706" s="3"/>
      <c r="BP706" s="3"/>
      <c r="BQ706" s="3"/>
      <c r="BR706" s="3"/>
      <c r="BS706" s="3"/>
      <c r="BT706" s="2"/>
      <c r="BU706" s="2"/>
      <c r="BV706" s="2"/>
      <c r="BW706" s="2"/>
      <c r="BX706" s="2"/>
      <c r="BY706" s="2"/>
      <c r="BZ706" s="2"/>
      <c r="CA706" s="2"/>
      <c r="CB706" s="2"/>
      <c r="CC706" s="2"/>
      <c r="CD706" s="2"/>
      <c r="CE706" s="2"/>
      <c r="CF706" s="2"/>
      <c r="CG706" s="4"/>
    </row>
    <row r="707" spans="1:85" s="5" customFormat="1" x14ac:dyDescent="0.3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  <c r="AW707" s="2"/>
      <c r="AX707" s="2"/>
      <c r="AY707" s="2"/>
      <c r="AZ707" s="2"/>
      <c r="BA707" s="2"/>
      <c r="BB707" s="2"/>
      <c r="BC707" s="2"/>
      <c r="BD707" s="2"/>
      <c r="BE707" s="2"/>
      <c r="BF707" s="2"/>
      <c r="BG707" s="2"/>
      <c r="BH707" s="2"/>
      <c r="BI707" s="3"/>
      <c r="BJ707" s="3"/>
      <c r="BK707" s="3"/>
      <c r="BL707" s="3"/>
      <c r="BM707" s="3"/>
      <c r="BN707" s="3"/>
      <c r="BO707" s="3"/>
      <c r="BP707" s="3"/>
      <c r="BQ707" s="3"/>
      <c r="BR707" s="3"/>
      <c r="BS707" s="3"/>
      <c r="BT707" s="2"/>
      <c r="BU707" s="2"/>
      <c r="BV707" s="2"/>
      <c r="BW707" s="2"/>
      <c r="BX707" s="2"/>
      <c r="BY707" s="2"/>
      <c r="BZ707" s="2"/>
      <c r="CA707" s="2"/>
      <c r="CB707" s="2"/>
      <c r="CC707" s="2"/>
      <c r="CD707" s="2"/>
      <c r="CE707" s="2"/>
      <c r="CF707" s="2"/>
      <c r="CG707" s="4"/>
    </row>
    <row r="708" spans="1:85" s="5" customFormat="1" x14ac:dyDescent="0.3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  <c r="AW708" s="2"/>
      <c r="AX708" s="2"/>
      <c r="AY708" s="2"/>
      <c r="AZ708" s="2"/>
      <c r="BA708" s="2"/>
      <c r="BB708" s="2"/>
      <c r="BC708" s="2"/>
      <c r="BD708" s="2"/>
      <c r="BE708" s="2"/>
      <c r="BF708" s="2"/>
      <c r="BG708" s="2"/>
      <c r="BH708" s="2"/>
      <c r="BI708" s="3"/>
      <c r="BJ708" s="3"/>
      <c r="BK708" s="3"/>
      <c r="BL708" s="3"/>
      <c r="BM708" s="3"/>
      <c r="BN708" s="3"/>
      <c r="BO708" s="3"/>
      <c r="BP708" s="3"/>
      <c r="BQ708" s="3"/>
      <c r="BR708" s="3"/>
      <c r="BS708" s="3"/>
      <c r="BT708" s="2"/>
      <c r="BU708" s="2"/>
      <c r="BV708" s="2"/>
      <c r="BW708" s="2"/>
      <c r="BX708" s="2"/>
      <c r="BY708" s="2"/>
      <c r="BZ708" s="2"/>
      <c r="CA708" s="2"/>
      <c r="CB708" s="2"/>
      <c r="CC708" s="2"/>
      <c r="CD708" s="2"/>
      <c r="CE708" s="2"/>
      <c r="CF708" s="2"/>
      <c r="CG708" s="4"/>
    </row>
    <row r="709" spans="1:85" s="5" customFormat="1" x14ac:dyDescent="0.3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  <c r="AW709" s="2"/>
      <c r="AX709" s="2"/>
      <c r="AY709" s="2"/>
      <c r="AZ709" s="2"/>
      <c r="BA709" s="2"/>
      <c r="BB709" s="2"/>
      <c r="BC709" s="2"/>
      <c r="BD709" s="2"/>
      <c r="BE709" s="2"/>
      <c r="BF709" s="2"/>
      <c r="BG709" s="2"/>
      <c r="BH709" s="2"/>
      <c r="BI709" s="3"/>
      <c r="BJ709" s="3"/>
      <c r="BK709" s="3"/>
      <c r="BL709" s="3"/>
      <c r="BM709" s="3"/>
      <c r="BN709" s="3"/>
      <c r="BO709" s="3"/>
      <c r="BP709" s="3"/>
      <c r="BQ709" s="3"/>
      <c r="BR709" s="3"/>
      <c r="BS709" s="3"/>
      <c r="BT709" s="2"/>
      <c r="BU709" s="2"/>
      <c r="BV709" s="2"/>
      <c r="BW709" s="2"/>
      <c r="BX709" s="2"/>
      <c r="BY709" s="2"/>
      <c r="BZ709" s="2"/>
      <c r="CA709" s="2"/>
      <c r="CB709" s="2"/>
      <c r="CC709" s="2"/>
      <c r="CD709" s="2"/>
      <c r="CE709" s="2"/>
      <c r="CF709" s="2"/>
      <c r="CG709" s="4"/>
    </row>
    <row r="710" spans="1:85" s="5" customFormat="1" x14ac:dyDescent="0.3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  <c r="AW710" s="2"/>
      <c r="AX710" s="2"/>
      <c r="AY710" s="2"/>
      <c r="AZ710" s="2"/>
      <c r="BA710" s="2"/>
      <c r="BB710" s="2"/>
      <c r="BC710" s="2"/>
      <c r="BD710" s="2"/>
      <c r="BE710" s="2"/>
      <c r="BF710" s="2"/>
      <c r="BG710" s="2"/>
      <c r="BH710" s="2"/>
      <c r="BI710" s="3"/>
      <c r="BJ710" s="3"/>
      <c r="BK710" s="3"/>
      <c r="BL710" s="3"/>
      <c r="BM710" s="3"/>
      <c r="BN710" s="3"/>
      <c r="BO710" s="3"/>
      <c r="BP710" s="3"/>
      <c r="BQ710" s="3"/>
      <c r="BR710" s="3"/>
      <c r="BS710" s="3"/>
      <c r="BT710" s="2"/>
      <c r="BU710" s="2"/>
      <c r="BV710" s="2"/>
      <c r="BW710" s="2"/>
      <c r="BX710" s="2"/>
      <c r="BY710" s="2"/>
      <c r="BZ710" s="2"/>
      <c r="CA710" s="2"/>
      <c r="CB710" s="2"/>
      <c r="CC710" s="2"/>
      <c r="CD710" s="2"/>
      <c r="CE710" s="2"/>
      <c r="CF710" s="2"/>
      <c r="CG710" s="4"/>
    </row>
    <row r="711" spans="1:85" s="5" customFormat="1" x14ac:dyDescent="0.3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  <c r="AW711" s="2"/>
      <c r="AX711" s="2"/>
      <c r="AY711" s="2"/>
      <c r="AZ711" s="2"/>
      <c r="BA711" s="2"/>
      <c r="BB711" s="2"/>
      <c r="BC711" s="2"/>
      <c r="BD711" s="2"/>
      <c r="BE711" s="2"/>
      <c r="BF711" s="2"/>
      <c r="BG711" s="2"/>
      <c r="BH711" s="2"/>
      <c r="BI711" s="3"/>
      <c r="BJ711" s="3"/>
      <c r="BK711" s="3"/>
      <c r="BL711" s="3"/>
      <c r="BM711" s="3"/>
      <c r="BN711" s="3"/>
      <c r="BO711" s="3"/>
      <c r="BP711" s="3"/>
      <c r="BQ711" s="3"/>
      <c r="BR711" s="3"/>
      <c r="BS711" s="3"/>
      <c r="BT711" s="2"/>
      <c r="BU711" s="2"/>
      <c r="BV711" s="2"/>
      <c r="BW711" s="2"/>
      <c r="BX711" s="2"/>
      <c r="BY711" s="2"/>
      <c r="BZ711" s="2"/>
      <c r="CA711" s="2"/>
      <c r="CB711" s="2"/>
      <c r="CC711" s="2"/>
      <c r="CD711" s="2"/>
      <c r="CE711" s="2"/>
      <c r="CF711" s="2"/>
      <c r="CG711" s="4"/>
    </row>
    <row r="712" spans="1:85" s="5" customFormat="1" x14ac:dyDescent="0.3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  <c r="AW712" s="2"/>
      <c r="AX712" s="2"/>
      <c r="AY712" s="2"/>
      <c r="AZ712" s="2"/>
      <c r="BA712" s="2"/>
      <c r="BB712" s="2"/>
      <c r="BC712" s="2"/>
      <c r="BD712" s="2"/>
      <c r="BE712" s="2"/>
      <c r="BF712" s="2"/>
      <c r="BG712" s="2"/>
      <c r="BH712" s="2"/>
      <c r="BI712" s="3"/>
      <c r="BJ712" s="3"/>
      <c r="BK712" s="3"/>
      <c r="BL712" s="3"/>
      <c r="BM712" s="3"/>
      <c r="BN712" s="3"/>
      <c r="BO712" s="3"/>
      <c r="BP712" s="3"/>
      <c r="BQ712" s="3"/>
      <c r="BR712" s="3"/>
      <c r="BS712" s="3"/>
      <c r="BT712" s="2"/>
      <c r="BU712" s="2"/>
      <c r="BV712" s="2"/>
      <c r="BW712" s="2"/>
      <c r="BX712" s="2"/>
      <c r="BY712" s="2"/>
      <c r="BZ712" s="2"/>
      <c r="CA712" s="2"/>
      <c r="CB712" s="2"/>
      <c r="CC712" s="2"/>
      <c r="CD712" s="2"/>
      <c r="CE712" s="2"/>
      <c r="CF712" s="2"/>
      <c r="CG712" s="4"/>
    </row>
    <row r="713" spans="1:85" s="5" customFormat="1" x14ac:dyDescent="0.3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  <c r="AW713" s="2"/>
      <c r="AX713" s="2"/>
      <c r="AY713" s="2"/>
      <c r="AZ713" s="2"/>
      <c r="BA713" s="2"/>
      <c r="BB713" s="2"/>
      <c r="BC713" s="2"/>
      <c r="BD713" s="2"/>
      <c r="BE713" s="2"/>
      <c r="BF713" s="2"/>
      <c r="BG713" s="2"/>
      <c r="BH713" s="2"/>
      <c r="BI713" s="3"/>
      <c r="BJ713" s="3"/>
      <c r="BK713" s="3"/>
      <c r="BL713" s="3"/>
      <c r="BM713" s="3"/>
      <c r="BN713" s="3"/>
      <c r="BO713" s="3"/>
      <c r="BP713" s="3"/>
      <c r="BQ713" s="3"/>
      <c r="BR713" s="3"/>
      <c r="BS713" s="3"/>
      <c r="BT713" s="2"/>
      <c r="BU713" s="2"/>
      <c r="BV713" s="2"/>
      <c r="BW713" s="2"/>
      <c r="BX713" s="2"/>
      <c r="BY713" s="2"/>
      <c r="BZ713" s="2"/>
      <c r="CA713" s="2"/>
      <c r="CB713" s="2"/>
      <c r="CC713" s="2"/>
      <c r="CD713" s="2"/>
      <c r="CE713" s="2"/>
      <c r="CF713" s="2"/>
      <c r="CG713" s="4"/>
    </row>
    <row r="714" spans="1:85" s="5" customFormat="1" x14ac:dyDescent="0.3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  <c r="AW714" s="2"/>
      <c r="AX714" s="2"/>
      <c r="AY714" s="2"/>
      <c r="AZ714" s="2"/>
      <c r="BA714" s="2"/>
      <c r="BB714" s="2"/>
      <c r="BC714" s="2"/>
      <c r="BD714" s="2"/>
      <c r="BE714" s="2"/>
      <c r="BF714" s="2"/>
      <c r="BG714" s="2"/>
      <c r="BH714" s="2"/>
      <c r="BI714" s="3"/>
      <c r="BJ714" s="3"/>
      <c r="BK714" s="3"/>
      <c r="BL714" s="3"/>
      <c r="BM714" s="3"/>
      <c r="BN714" s="3"/>
      <c r="BO714" s="3"/>
      <c r="BP714" s="3"/>
      <c r="BQ714" s="3"/>
      <c r="BR714" s="3"/>
      <c r="BS714" s="3"/>
      <c r="BT714" s="2"/>
      <c r="BU714" s="2"/>
      <c r="BV714" s="2"/>
      <c r="BW714" s="2"/>
      <c r="BX714" s="2"/>
      <c r="BY714" s="2"/>
      <c r="BZ714" s="2"/>
      <c r="CA714" s="2"/>
      <c r="CB714" s="2"/>
      <c r="CC714" s="2"/>
      <c r="CD714" s="2"/>
      <c r="CE714" s="2"/>
      <c r="CF714" s="2"/>
      <c r="CG714" s="4"/>
    </row>
    <row r="715" spans="1:85" s="5" customFormat="1" x14ac:dyDescent="0.3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  <c r="AW715" s="2"/>
      <c r="AX715" s="2"/>
      <c r="AY715" s="2"/>
      <c r="AZ715" s="2"/>
      <c r="BA715" s="2"/>
      <c r="BB715" s="2"/>
      <c r="BC715" s="2"/>
      <c r="BD715" s="2"/>
      <c r="BE715" s="2"/>
      <c r="BF715" s="2"/>
      <c r="BG715" s="2"/>
      <c r="BH715" s="2"/>
      <c r="BI715" s="3"/>
      <c r="BJ715" s="3"/>
      <c r="BK715" s="3"/>
      <c r="BL715" s="3"/>
      <c r="BM715" s="3"/>
      <c r="BN715" s="3"/>
      <c r="BO715" s="3"/>
      <c r="BP715" s="3"/>
      <c r="BQ715" s="3"/>
      <c r="BR715" s="3"/>
      <c r="BS715" s="3"/>
      <c r="BT715" s="2"/>
      <c r="BU715" s="2"/>
      <c r="BV715" s="2"/>
      <c r="BW715" s="2"/>
      <c r="BX715" s="2"/>
      <c r="BY715" s="2"/>
      <c r="BZ715" s="2"/>
      <c r="CA715" s="2"/>
      <c r="CB715" s="2"/>
      <c r="CC715" s="2"/>
      <c r="CD715" s="2"/>
      <c r="CE715" s="2"/>
      <c r="CF715" s="2"/>
      <c r="CG715" s="4"/>
    </row>
    <row r="716" spans="1:85" s="5" customFormat="1" x14ac:dyDescent="0.3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  <c r="AW716" s="2"/>
      <c r="AX716" s="2"/>
      <c r="AY716" s="2"/>
      <c r="AZ716" s="2"/>
      <c r="BA716" s="2"/>
      <c r="BB716" s="2"/>
      <c r="BC716" s="2"/>
      <c r="BD716" s="2"/>
      <c r="BE716" s="2"/>
      <c r="BF716" s="2"/>
      <c r="BG716" s="2"/>
      <c r="BH716" s="2"/>
      <c r="BI716" s="3"/>
      <c r="BJ716" s="3"/>
      <c r="BK716" s="3"/>
      <c r="BL716" s="3"/>
      <c r="BM716" s="3"/>
      <c r="BN716" s="3"/>
      <c r="BO716" s="3"/>
      <c r="BP716" s="3"/>
      <c r="BQ716" s="3"/>
      <c r="BR716" s="3"/>
      <c r="BS716" s="3"/>
      <c r="BT716" s="2"/>
      <c r="BU716" s="2"/>
      <c r="BV716" s="2"/>
      <c r="BW716" s="2"/>
      <c r="BX716" s="2"/>
      <c r="BY716" s="2"/>
      <c r="BZ716" s="2"/>
      <c r="CA716" s="2"/>
      <c r="CB716" s="2"/>
      <c r="CC716" s="2"/>
      <c r="CD716" s="2"/>
      <c r="CE716" s="2"/>
      <c r="CF716" s="2"/>
      <c r="CG716" s="4"/>
    </row>
    <row r="717" spans="1:85" s="5" customFormat="1" x14ac:dyDescent="0.3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  <c r="AT717" s="2"/>
      <c r="AU717" s="2"/>
      <c r="AV717" s="2"/>
      <c r="AW717" s="2"/>
      <c r="AX717" s="2"/>
      <c r="AY717" s="2"/>
      <c r="AZ717" s="2"/>
      <c r="BA717" s="2"/>
      <c r="BB717" s="2"/>
      <c r="BC717" s="2"/>
      <c r="BD717" s="2"/>
      <c r="BE717" s="2"/>
      <c r="BF717" s="2"/>
      <c r="BG717" s="2"/>
      <c r="BH717" s="2"/>
      <c r="BI717" s="3"/>
      <c r="BJ717" s="3"/>
      <c r="BK717" s="3"/>
      <c r="BL717" s="3"/>
      <c r="BM717" s="3"/>
      <c r="BN717" s="3"/>
      <c r="BO717" s="3"/>
      <c r="BP717" s="3"/>
      <c r="BQ717" s="3"/>
      <c r="BR717" s="3"/>
      <c r="BS717" s="3"/>
      <c r="BT717" s="2"/>
      <c r="BU717" s="2"/>
      <c r="BV717" s="2"/>
      <c r="BW717" s="2"/>
      <c r="BX717" s="2"/>
      <c r="BY717" s="2"/>
      <c r="BZ717" s="2"/>
      <c r="CA717" s="2"/>
      <c r="CB717" s="2"/>
      <c r="CC717" s="2"/>
      <c r="CD717" s="2"/>
      <c r="CE717" s="2"/>
      <c r="CF717" s="2"/>
      <c r="CG717" s="4"/>
    </row>
    <row r="718" spans="1:85" s="5" customFormat="1" x14ac:dyDescent="0.3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  <c r="AT718" s="2"/>
      <c r="AU718" s="2"/>
      <c r="AV718" s="2"/>
      <c r="AW718" s="2"/>
      <c r="AX718" s="2"/>
      <c r="AY718" s="2"/>
      <c r="AZ718" s="2"/>
      <c r="BA718" s="2"/>
      <c r="BB718" s="2"/>
      <c r="BC718" s="2"/>
      <c r="BD718" s="2"/>
      <c r="BE718" s="2"/>
      <c r="BF718" s="2"/>
      <c r="BG718" s="2"/>
      <c r="BH718" s="2"/>
      <c r="BI718" s="3"/>
      <c r="BJ718" s="3"/>
      <c r="BK718" s="3"/>
      <c r="BL718" s="3"/>
      <c r="BM718" s="3"/>
      <c r="BN718" s="3"/>
      <c r="BO718" s="3"/>
      <c r="BP718" s="3"/>
      <c r="BQ718" s="3"/>
      <c r="BR718" s="3"/>
      <c r="BS718" s="3"/>
      <c r="BT718" s="2"/>
      <c r="BU718" s="2"/>
      <c r="BV718" s="2"/>
      <c r="BW718" s="2"/>
      <c r="BX718" s="2"/>
      <c r="BY718" s="2"/>
      <c r="BZ718" s="2"/>
      <c r="CA718" s="2"/>
      <c r="CB718" s="2"/>
      <c r="CC718" s="2"/>
      <c r="CD718" s="2"/>
      <c r="CE718" s="2"/>
      <c r="CF718" s="2"/>
      <c r="CG718" s="4"/>
    </row>
    <row r="719" spans="1:85" s="5" customFormat="1" x14ac:dyDescent="0.3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  <c r="AT719" s="2"/>
      <c r="AU719" s="2"/>
      <c r="AV719" s="2"/>
      <c r="AW719" s="2"/>
      <c r="AX719" s="2"/>
      <c r="AY719" s="2"/>
      <c r="AZ719" s="2"/>
      <c r="BA719" s="2"/>
      <c r="BB719" s="2"/>
      <c r="BC719" s="2"/>
      <c r="BD719" s="2"/>
      <c r="BE719" s="2"/>
      <c r="BF719" s="2"/>
      <c r="BG719" s="2"/>
      <c r="BH719" s="2"/>
      <c r="BI719" s="3"/>
      <c r="BJ719" s="3"/>
      <c r="BK719" s="3"/>
      <c r="BL719" s="3"/>
      <c r="BM719" s="3"/>
      <c r="BN719" s="3"/>
      <c r="BO719" s="3"/>
      <c r="BP719" s="3"/>
      <c r="BQ719" s="3"/>
      <c r="BR719" s="3"/>
      <c r="BS719" s="3"/>
      <c r="BT719" s="2"/>
      <c r="BU719" s="2"/>
      <c r="BV719" s="2"/>
      <c r="BW719" s="2"/>
      <c r="BX719" s="2"/>
      <c r="BY719" s="2"/>
      <c r="BZ719" s="2"/>
      <c r="CA719" s="2"/>
      <c r="CB719" s="2"/>
      <c r="CC719" s="2"/>
      <c r="CD719" s="2"/>
      <c r="CE719" s="2"/>
      <c r="CF719" s="2"/>
      <c r="CG719" s="4"/>
    </row>
    <row r="720" spans="1:85" s="5" customFormat="1" x14ac:dyDescent="0.3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  <c r="AT720" s="2"/>
      <c r="AU720" s="2"/>
      <c r="AV720" s="2"/>
      <c r="AW720" s="2"/>
      <c r="AX720" s="2"/>
      <c r="AY720" s="2"/>
      <c r="AZ720" s="2"/>
      <c r="BA720" s="2"/>
      <c r="BB720" s="2"/>
      <c r="BC720" s="2"/>
      <c r="BD720" s="2"/>
      <c r="BE720" s="2"/>
      <c r="BF720" s="2"/>
      <c r="BG720" s="2"/>
      <c r="BH720" s="2"/>
      <c r="BI720" s="3"/>
      <c r="BJ720" s="3"/>
      <c r="BK720" s="3"/>
      <c r="BL720" s="3"/>
      <c r="BM720" s="3"/>
      <c r="BN720" s="3"/>
      <c r="BO720" s="3"/>
      <c r="BP720" s="3"/>
      <c r="BQ720" s="3"/>
      <c r="BR720" s="3"/>
      <c r="BS720" s="3"/>
      <c r="BT720" s="2"/>
      <c r="BU720" s="2"/>
      <c r="BV720" s="2"/>
      <c r="BW720" s="2"/>
      <c r="BX720" s="2"/>
      <c r="BY720" s="2"/>
      <c r="BZ720" s="2"/>
      <c r="CA720" s="2"/>
      <c r="CB720" s="2"/>
      <c r="CC720" s="2"/>
      <c r="CD720" s="2"/>
      <c r="CE720" s="2"/>
      <c r="CF720" s="2"/>
      <c r="CG720" s="4"/>
    </row>
    <row r="721" spans="1:85" s="5" customFormat="1" x14ac:dyDescent="0.3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  <c r="AT721" s="2"/>
      <c r="AU721" s="2"/>
      <c r="AV721" s="2"/>
      <c r="AW721" s="2"/>
      <c r="AX721" s="2"/>
      <c r="AY721" s="2"/>
      <c r="AZ721" s="2"/>
      <c r="BA721" s="2"/>
      <c r="BB721" s="2"/>
      <c r="BC721" s="2"/>
      <c r="BD721" s="2"/>
      <c r="BE721" s="2"/>
      <c r="BF721" s="2"/>
      <c r="BG721" s="2"/>
      <c r="BH721" s="2"/>
      <c r="BI721" s="3"/>
      <c r="BJ721" s="3"/>
      <c r="BK721" s="3"/>
      <c r="BL721" s="3"/>
      <c r="BM721" s="3"/>
      <c r="BN721" s="3"/>
      <c r="BO721" s="3"/>
      <c r="BP721" s="3"/>
      <c r="BQ721" s="3"/>
      <c r="BR721" s="3"/>
      <c r="BS721" s="3"/>
      <c r="BT721" s="2"/>
      <c r="BU721" s="2"/>
      <c r="BV721" s="2"/>
      <c r="BW721" s="2"/>
      <c r="BX721" s="2"/>
      <c r="BY721" s="2"/>
      <c r="BZ721" s="2"/>
      <c r="CA721" s="2"/>
      <c r="CB721" s="2"/>
      <c r="CC721" s="2"/>
      <c r="CD721" s="2"/>
      <c r="CE721" s="2"/>
      <c r="CF721" s="2"/>
      <c r="CG721" s="4"/>
    </row>
    <row r="722" spans="1:85" s="5" customFormat="1" x14ac:dyDescent="0.3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  <c r="AT722" s="2"/>
      <c r="AU722" s="2"/>
      <c r="AV722" s="2"/>
      <c r="AW722" s="2"/>
      <c r="AX722" s="2"/>
      <c r="AY722" s="2"/>
      <c r="AZ722" s="2"/>
      <c r="BA722" s="2"/>
      <c r="BB722" s="2"/>
      <c r="BC722" s="2"/>
      <c r="BD722" s="2"/>
      <c r="BE722" s="2"/>
      <c r="BF722" s="2"/>
      <c r="BG722" s="2"/>
      <c r="BH722" s="2"/>
      <c r="BI722" s="3"/>
      <c r="BJ722" s="3"/>
      <c r="BK722" s="3"/>
      <c r="BL722" s="3"/>
      <c r="BM722" s="3"/>
      <c r="BN722" s="3"/>
      <c r="BO722" s="3"/>
      <c r="BP722" s="3"/>
      <c r="BQ722" s="3"/>
      <c r="BR722" s="3"/>
      <c r="BS722" s="3"/>
      <c r="BT722" s="2"/>
      <c r="BU722" s="2"/>
      <c r="BV722" s="2"/>
      <c r="BW722" s="2"/>
      <c r="BX722" s="2"/>
      <c r="BY722" s="2"/>
      <c r="BZ722" s="2"/>
      <c r="CA722" s="2"/>
      <c r="CB722" s="2"/>
      <c r="CC722" s="2"/>
      <c r="CD722" s="2"/>
      <c r="CE722" s="2"/>
      <c r="CF722" s="2"/>
      <c r="CG722" s="4"/>
    </row>
    <row r="723" spans="1:85" s="5" customFormat="1" x14ac:dyDescent="0.3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  <c r="AT723" s="2"/>
      <c r="AU723" s="2"/>
      <c r="AV723" s="2"/>
      <c r="AW723" s="2"/>
      <c r="AX723" s="2"/>
      <c r="AY723" s="2"/>
      <c r="AZ723" s="2"/>
      <c r="BA723" s="2"/>
      <c r="BB723" s="2"/>
      <c r="BC723" s="2"/>
      <c r="BD723" s="2"/>
      <c r="BE723" s="2"/>
      <c r="BF723" s="2"/>
      <c r="BG723" s="2"/>
      <c r="BH723" s="2"/>
      <c r="BI723" s="3"/>
      <c r="BJ723" s="3"/>
      <c r="BK723" s="3"/>
      <c r="BL723" s="3"/>
      <c r="BM723" s="3"/>
      <c r="BN723" s="3"/>
      <c r="BO723" s="3"/>
      <c r="BP723" s="3"/>
      <c r="BQ723" s="3"/>
      <c r="BR723" s="3"/>
      <c r="BS723" s="3"/>
      <c r="BT723" s="2"/>
      <c r="BU723" s="2"/>
      <c r="BV723" s="2"/>
      <c r="BW723" s="2"/>
      <c r="BX723" s="2"/>
      <c r="BY723" s="2"/>
      <c r="BZ723" s="2"/>
      <c r="CA723" s="2"/>
      <c r="CB723" s="2"/>
      <c r="CC723" s="2"/>
      <c r="CD723" s="2"/>
      <c r="CE723" s="2"/>
      <c r="CF723" s="2"/>
      <c r="CG723" s="4"/>
    </row>
    <row r="724" spans="1:85" s="5" customFormat="1" x14ac:dyDescent="0.3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  <c r="AT724" s="2"/>
      <c r="AU724" s="2"/>
      <c r="AV724" s="2"/>
      <c r="AW724" s="2"/>
      <c r="AX724" s="2"/>
      <c r="AY724" s="2"/>
      <c r="AZ724" s="2"/>
      <c r="BA724" s="2"/>
      <c r="BB724" s="2"/>
      <c r="BC724" s="2"/>
      <c r="BD724" s="2"/>
      <c r="BE724" s="2"/>
      <c r="BF724" s="2"/>
      <c r="BG724" s="2"/>
      <c r="BH724" s="2"/>
      <c r="BI724" s="3"/>
      <c r="BJ724" s="3"/>
      <c r="BK724" s="3"/>
      <c r="BL724" s="3"/>
      <c r="BM724" s="3"/>
      <c r="BN724" s="3"/>
      <c r="BO724" s="3"/>
      <c r="BP724" s="3"/>
      <c r="BQ724" s="3"/>
      <c r="BR724" s="3"/>
      <c r="BS724" s="3"/>
      <c r="BT724" s="2"/>
      <c r="BU724" s="2"/>
      <c r="BV724" s="2"/>
      <c r="BW724" s="2"/>
      <c r="BX724" s="2"/>
      <c r="BY724" s="2"/>
      <c r="BZ724" s="2"/>
      <c r="CA724" s="2"/>
      <c r="CB724" s="2"/>
      <c r="CC724" s="2"/>
      <c r="CD724" s="2"/>
      <c r="CE724" s="2"/>
      <c r="CF724" s="2"/>
      <c r="CG724" s="4"/>
    </row>
    <row r="725" spans="1:85" s="5" customFormat="1" x14ac:dyDescent="0.3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  <c r="AT725" s="2"/>
      <c r="AU725" s="2"/>
      <c r="AV725" s="2"/>
      <c r="AW725" s="2"/>
      <c r="AX725" s="2"/>
      <c r="AY725" s="2"/>
      <c r="AZ725" s="2"/>
      <c r="BA725" s="2"/>
      <c r="BB725" s="2"/>
      <c r="BC725" s="2"/>
      <c r="BD725" s="2"/>
      <c r="BE725" s="2"/>
      <c r="BF725" s="2"/>
      <c r="BG725" s="2"/>
      <c r="BH725" s="2"/>
      <c r="BI725" s="3"/>
      <c r="BJ725" s="3"/>
      <c r="BK725" s="3"/>
      <c r="BL725" s="3"/>
      <c r="BM725" s="3"/>
      <c r="BN725" s="3"/>
      <c r="BO725" s="3"/>
      <c r="BP725" s="3"/>
      <c r="BQ725" s="3"/>
      <c r="BR725" s="3"/>
      <c r="BS725" s="3"/>
      <c r="BT725" s="2"/>
      <c r="BU725" s="2"/>
      <c r="BV725" s="2"/>
      <c r="BW725" s="2"/>
      <c r="BX725" s="2"/>
      <c r="BY725" s="2"/>
      <c r="BZ725" s="2"/>
      <c r="CA725" s="2"/>
      <c r="CB725" s="2"/>
      <c r="CC725" s="2"/>
      <c r="CD725" s="2"/>
      <c r="CE725" s="2"/>
      <c r="CF725" s="2"/>
      <c r="CG725" s="4"/>
    </row>
    <row r="726" spans="1:85" s="5" customFormat="1" x14ac:dyDescent="0.3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  <c r="AT726" s="2"/>
      <c r="AU726" s="2"/>
      <c r="AV726" s="2"/>
      <c r="AW726" s="2"/>
      <c r="AX726" s="2"/>
      <c r="AY726" s="2"/>
      <c r="AZ726" s="2"/>
      <c r="BA726" s="2"/>
      <c r="BB726" s="2"/>
      <c r="BC726" s="2"/>
      <c r="BD726" s="2"/>
      <c r="BE726" s="2"/>
      <c r="BF726" s="2"/>
      <c r="BG726" s="2"/>
      <c r="BH726" s="2"/>
      <c r="BI726" s="3"/>
      <c r="BJ726" s="3"/>
      <c r="BK726" s="3"/>
      <c r="BL726" s="3"/>
      <c r="BM726" s="3"/>
      <c r="BN726" s="3"/>
      <c r="BO726" s="3"/>
      <c r="BP726" s="3"/>
      <c r="BQ726" s="3"/>
      <c r="BR726" s="3"/>
      <c r="BS726" s="3"/>
      <c r="BT726" s="2"/>
      <c r="BU726" s="2"/>
      <c r="BV726" s="2"/>
      <c r="BW726" s="2"/>
      <c r="BX726" s="2"/>
      <c r="BY726" s="2"/>
      <c r="BZ726" s="2"/>
      <c r="CA726" s="2"/>
      <c r="CB726" s="2"/>
      <c r="CC726" s="2"/>
      <c r="CD726" s="2"/>
      <c r="CE726" s="2"/>
      <c r="CF726" s="2"/>
      <c r="CG726" s="4"/>
    </row>
    <row r="727" spans="1:85" s="5" customFormat="1" x14ac:dyDescent="0.3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  <c r="AT727" s="2"/>
      <c r="AU727" s="2"/>
      <c r="AV727" s="2"/>
      <c r="AW727" s="2"/>
      <c r="AX727" s="2"/>
      <c r="AY727" s="2"/>
      <c r="AZ727" s="2"/>
      <c r="BA727" s="2"/>
      <c r="BB727" s="2"/>
      <c r="BC727" s="2"/>
      <c r="BD727" s="2"/>
      <c r="BE727" s="2"/>
      <c r="BF727" s="2"/>
      <c r="BG727" s="2"/>
      <c r="BH727" s="2"/>
      <c r="BI727" s="3"/>
      <c r="BJ727" s="3"/>
      <c r="BK727" s="3"/>
      <c r="BL727" s="3"/>
      <c r="BM727" s="3"/>
      <c r="BN727" s="3"/>
      <c r="BO727" s="3"/>
      <c r="BP727" s="3"/>
      <c r="BQ727" s="3"/>
      <c r="BR727" s="3"/>
      <c r="BS727" s="3"/>
      <c r="BT727" s="2"/>
      <c r="BU727" s="2"/>
      <c r="BV727" s="2"/>
      <c r="BW727" s="2"/>
      <c r="BX727" s="2"/>
      <c r="BY727" s="2"/>
      <c r="BZ727" s="2"/>
      <c r="CA727" s="2"/>
      <c r="CB727" s="2"/>
      <c r="CC727" s="2"/>
      <c r="CD727" s="2"/>
      <c r="CE727" s="2"/>
      <c r="CF727" s="2"/>
      <c r="CG727" s="4"/>
    </row>
    <row r="728" spans="1:85" s="5" customFormat="1" x14ac:dyDescent="0.3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  <c r="AT728" s="2"/>
      <c r="AU728" s="2"/>
      <c r="AV728" s="2"/>
      <c r="AW728" s="2"/>
      <c r="AX728" s="2"/>
      <c r="AY728" s="2"/>
      <c r="AZ728" s="2"/>
      <c r="BA728" s="2"/>
      <c r="BB728" s="2"/>
      <c r="BC728" s="2"/>
      <c r="BD728" s="2"/>
      <c r="BE728" s="2"/>
      <c r="BF728" s="2"/>
      <c r="BG728" s="2"/>
      <c r="BH728" s="2"/>
      <c r="BI728" s="3"/>
      <c r="BJ728" s="3"/>
      <c r="BK728" s="3"/>
      <c r="BL728" s="3"/>
      <c r="BM728" s="3"/>
      <c r="BN728" s="3"/>
      <c r="BO728" s="3"/>
      <c r="BP728" s="3"/>
      <c r="BQ728" s="3"/>
      <c r="BR728" s="3"/>
      <c r="BS728" s="3"/>
      <c r="BT728" s="2"/>
      <c r="BU728" s="2"/>
      <c r="BV728" s="2"/>
      <c r="BW728" s="2"/>
      <c r="BX728" s="2"/>
      <c r="BY728" s="2"/>
      <c r="BZ728" s="2"/>
      <c r="CA728" s="2"/>
      <c r="CB728" s="2"/>
      <c r="CC728" s="2"/>
      <c r="CD728" s="2"/>
      <c r="CE728" s="2"/>
      <c r="CF728" s="2"/>
      <c r="CG728" s="4"/>
    </row>
    <row r="729" spans="1:85" s="5" customFormat="1" x14ac:dyDescent="0.3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  <c r="AT729" s="2"/>
      <c r="AU729" s="2"/>
      <c r="AV729" s="2"/>
      <c r="AW729" s="2"/>
      <c r="AX729" s="2"/>
      <c r="AY729" s="2"/>
      <c r="AZ729" s="2"/>
      <c r="BA729" s="2"/>
      <c r="BB729" s="2"/>
      <c r="BC729" s="2"/>
      <c r="BD729" s="2"/>
      <c r="BE729" s="2"/>
      <c r="BF729" s="2"/>
      <c r="BG729" s="2"/>
      <c r="BH729" s="2"/>
      <c r="BI729" s="3"/>
      <c r="BJ729" s="3"/>
      <c r="BK729" s="3"/>
      <c r="BL729" s="3"/>
      <c r="BM729" s="3"/>
      <c r="BN729" s="3"/>
      <c r="BO729" s="3"/>
      <c r="BP729" s="3"/>
      <c r="BQ729" s="3"/>
      <c r="BR729" s="3"/>
      <c r="BS729" s="3"/>
      <c r="BT729" s="2"/>
      <c r="BU729" s="2"/>
      <c r="BV729" s="2"/>
      <c r="BW729" s="2"/>
      <c r="BX729" s="2"/>
      <c r="BY729" s="2"/>
      <c r="BZ729" s="2"/>
      <c r="CA729" s="2"/>
      <c r="CB729" s="2"/>
      <c r="CC729" s="2"/>
      <c r="CD729" s="2"/>
      <c r="CE729" s="2"/>
      <c r="CF729" s="2"/>
      <c r="CG729" s="4"/>
    </row>
    <row r="730" spans="1:85" s="5" customFormat="1" x14ac:dyDescent="0.3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  <c r="AT730" s="2"/>
      <c r="AU730" s="2"/>
      <c r="AV730" s="2"/>
      <c r="AW730" s="2"/>
      <c r="AX730" s="2"/>
      <c r="AY730" s="2"/>
      <c r="AZ730" s="2"/>
      <c r="BA730" s="2"/>
      <c r="BB730" s="2"/>
      <c r="BC730" s="2"/>
      <c r="BD730" s="2"/>
      <c r="BE730" s="2"/>
      <c r="BF730" s="2"/>
      <c r="BG730" s="2"/>
      <c r="BH730" s="2"/>
      <c r="BI730" s="3"/>
      <c r="BJ730" s="3"/>
      <c r="BK730" s="3"/>
      <c r="BL730" s="3"/>
      <c r="BM730" s="3"/>
      <c r="BN730" s="3"/>
      <c r="BO730" s="3"/>
      <c r="BP730" s="3"/>
      <c r="BQ730" s="3"/>
      <c r="BR730" s="3"/>
      <c r="BS730" s="3"/>
      <c r="BT730" s="2"/>
      <c r="BU730" s="2"/>
      <c r="BV730" s="2"/>
      <c r="BW730" s="2"/>
      <c r="BX730" s="2"/>
      <c r="BY730" s="2"/>
      <c r="BZ730" s="2"/>
      <c r="CA730" s="2"/>
      <c r="CB730" s="2"/>
      <c r="CC730" s="2"/>
      <c r="CD730" s="2"/>
      <c r="CE730" s="2"/>
      <c r="CF730" s="2"/>
      <c r="CG730" s="4"/>
    </row>
    <row r="731" spans="1:85" s="5" customFormat="1" x14ac:dyDescent="0.3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  <c r="AT731" s="2"/>
      <c r="AU731" s="2"/>
      <c r="AV731" s="2"/>
      <c r="AW731" s="2"/>
      <c r="AX731" s="2"/>
      <c r="AY731" s="2"/>
      <c r="AZ731" s="2"/>
      <c r="BA731" s="2"/>
      <c r="BB731" s="2"/>
      <c r="BC731" s="2"/>
      <c r="BD731" s="2"/>
      <c r="BE731" s="2"/>
      <c r="BF731" s="2"/>
      <c r="BG731" s="2"/>
      <c r="BH731" s="2"/>
      <c r="BI731" s="3"/>
      <c r="BJ731" s="3"/>
      <c r="BK731" s="3"/>
      <c r="BL731" s="3"/>
      <c r="BM731" s="3"/>
      <c r="BN731" s="3"/>
      <c r="BO731" s="3"/>
      <c r="BP731" s="3"/>
      <c r="BQ731" s="3"/>
      <c r="BR731" s="3"/>
      <c r="BS731" s="3"/>
      <c r="BT731" s="2"/>
      <c r="BU731" s="2"/>
      <c r="BV731" s="2"/>
      <c r="BW731" s="2"/>
      <c r="BX731" s="2"/>
      <c r="BY731" s="2"/>
      <c r="BZ731" s="2"/>
      <c r="CA731" s="2"/>
      <c r="CB731" s="2"/>
      <c r="CC731" s="2"/>
      <c r="CD731" s="2"/>
      <c r="CE731" s="2"/>
      <c r="CF731" s="2"/>
      <c r="CG731" s="4"/>
    </row>
    <row r="732" spans="1:85" s="5" customFormat="1" x14ac:dyDescent="0.3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  <c r="AT732" s="2"/>
      <c r="AU732" s="2"/>
      <c r="AV732" s="2"/>
      <c r="AW732" s="2"/>
      <c r="AX732" s="2"/>
      <c r="AY732" s="2"/>
      <c r="AZ732" s="2"/>
      <c r="BA732" s="2"/>
      <c r="BB732" s="2"/>
      <c r="BC732" s="2"/>
      <c r="BD732" s="2"/>
      <c r="BE732" s="2"/>
      <c r="BF732" s="2"/>
      <c r="BG732" s="2"/>
      <c r="BH732" s="2"/>
      <c r="BI732" s="3"/>
      <c r="BJ732" s="3"/>
      <c r="BK732" s="3"/>
      <c r="BL732" s="3"/>
      <c r="BM732" s="3"/>
      <c r="BN732" s="3"/>
      <c r="BO732" s="3"/>
      <c r="BP732" s="3"/>
      <c r="BQ732" s="3"/>
      <c r="BR732" s="3"/>
      <c r="BS732" s="3"/>
      <c r="BT732" s="2"/>
      <c r="BU732" s="2"/>
      <c r="BV732" s="2"/>
      <c r="BW732" s="2"/>
      <c r="BX732" s="2"/>
      <c r="BY732" s="2"/>
      <c r="BZ732" s="2"/>
      <c r="CA732" s="2"/>
      <c r="CB732" s="2"/>
      <c r="CC732" s="2"/>
      <c r="CD732" s="2"/>
      <c r="CE732" s="2"/>
      <c r="CF732" s="2"/>
      <c r="CG732" s="4"/>
    </row>
    <row r="733" spans="1:85" s="5" customFormat="1" x14ac:dyDescent="0.3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  <c r="AT733" s="2"/>
      <c r="AU733" s="2"/>
      <c r="AV733" s="2"/>
      <c r="AW733" s="2"/>
      <c r="AX733" s="2"/>
      <c r="AY733" s="2"/>
      <c r="AZ733" s="2"/>
      <c r="BA733" s="2"/>
      <c r="BB733" s="2"/>
      <c r="BC733" s="2"/>
      <c r="BD733" s="2"/>
      <c r="BE733" s="2"/>
      <c r="BF733" s="2"/>
      <c r="BG733" s="2"/>
      <c r="BH733" s="2"/>
      <c r="BI733" s="3"/>
      <c r="BJ733" s="3"/>
      <c r="BK733" s="3"/>
      <c r="BL733" s="3"/>
      <c r="BM733" s="3"/>
      <c r="BN733" s="3"/>
      <c r="BO733" s="3"/>
      <c r="BP733" s="3"/>
      <c r="BQ733" s="3"/>
      <c r="BR733" s="3"/>
      <c r="BS733" s="3"/>
      <c r="BT733" s="2"/>
      <c r="BU733" s="2"/>
      <c r="BV733" s="2"/>
      <c r="BW733" s="2"/>
      <c r="BX733" s="2"/>
      <c r="BY733" s="2"/>
      <c r="BZ733" s="2"/>
      <c r="CA733" s="2"/>
      <c r="CB733" s="2"/>
      <c r="CC733" s="2"/>
      <c r="CD733" s="2"/>
      <c r="CE733" s="2"/>
      <c r="CF733" s="2"/>
      <c r="CG733" s="4"/>
    </row>
    <row r="734" spans="1:85" s="5" customFormat="1" x14ac:dyDescent="0.3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  <c r="AT734" s="2"/>
      <c r="AU734" s="2"/>
      <c r="AV734" s="2"/>
      <c r="AW734" s="2"/>
      <c r="AX734" s="2"/>
      <c r="AY734" s="2"/>
      <c r="AZ734" s="2"/>
      <c r="BA734" s="2"/>
      <c r="BB734" s="2"/>
      <c r="BC734" s="2"/>
      <c r="BD734" s="2"/>
      <c r="BE734" s="2"/>
      <c r="BF734" s="2"/>
      <c r="BG734" s="2"/>
      <c r="BH734" s="2"/>
      <c r="BI734" s="3"/>
      <c r="BJ734" s="3"/>
      <c r="BK734" s="3"/>
      <c r="BL734" s="3"/>
      <c r="BM734" s="3"/>
      <c r="BN734" s="3"/>
      <c r="BO734" s="3"/>
      <c r="BP734" s="3"/>
      <c r="BQ734" s="3"/>
      <c r="BR734" s="3"/>
      <c r="BS734" s="3"/>
      <c r="BT734" s="2"/>
      <c r="BU734" s="2"/>
      <c r="BV734" s="2"/>
      <c r="BW734" s="2"/>
      <c r="BX734" s="2"/>
      <c r="BY734" s="2"/>
      <c r="BZ734" s="2"/>
      <c r="CA734" s="2"/>
      <c r="CB734" s="2"/>
      <c r="CC734" s="2"/>
      <c r="CD734" s="2"/>
      <c r="CE734" s="2"/>
      <c r="CF734" s="2"/>
      <c r="CG734" s="4"/>
    </row>
    <row r="735" spans="1:85" s="5" customFormat="1" x14ac:dyDescent="0.3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  <c r="AT735" s="2"/>
      <c r="AU735" s="2"/>
      <c r="AV735" s="2"/>
      <c r="AW735" s="2"/>
      <c r="AX735" s="2"/>
      <c r="AY735" s="2"/>
      <c r="AZ735" s="2"/>
      <c r="BA735" s="2"/>
      <c r="BB735" s="2"/>
      <c r="BC735" s="2"/>
      <c r="BD735" s="2"/>
      <c r="BE735" s="2"/>
      <c r="BF735" s="2"/>
      <c r="BG735" s="2"/>
      <c r="BH735" s="2"/>
      <c r="BI735" s="3"/>
      <c r="BJ735" s="3"/>
      <c r="BK735" s="3"/>
      <c r="BL735" s="3"/>
      <c r="BM735" s="3"/>
      <c r="BN735" s="3"/>
      <c r="BO735" s="3"/>
      <c r="BP735" s="3"/>
      <c r="BQ735" s="3"/>
      <c r="BR735" s="3"/>
      <c r="BS735" s="3"/>
      <c r="BT735" s="2"/>
      <c r="BU735" s="2"/>
      <c r="BV735" s="2"/>
      <c r="BW735" s="2"/>
      <c r="BX735" s="2"/>
      <c r="BY735" s="2"/>
      <c r="BZ735" s="2"/>
      <c r="CA735" s="2"/>
      <c r="CB735" s="2"/>
      <c r="CC735" s="2"/>
      <c r="CD735" s="2"/>
      <c r="CE735" s="2"/>
      <c r="CF735" s="2"/>
      <c r="CG735" s="4"/>
    </row>
    <row r="736" spans="1:85" s="5" customFormat="1" x14ac:dyDescent="0.3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  <c r="AT736" s="2"/>
      <c r="AU736" s="2"/>
      <c r="AV736" s="2"/>
      <c r="AW736" s="2"/>
      <c r="AX736" s="2"/>
      <c r="AY736" s="2"/>
      <c r="AZ736" s="2"/>
      <c r="BA736" s="2"/>
      <c r="BB736" s="2"/>
      <c r="BC736" s="2"/>
      <c r="BD736" s="2"/>
      <c r="BE736" s="2"/>
      <c r="BF736" s="2"/>
      <c r="BG736" s="2"/>
      <c r="BH736" s="2"/>
      <c r="BI736" s="3"/>
      <c r="BJ736" s="3"/>
      <c r="BK736" s="3"/>
      <c r="BL736" s="3"/>
      <c r="BM736" s="3"/>
      <c r="BN736" s="3"/>
      <c r="BO736" s="3"/>
      <c r="BP736" s="3"/>
      <c r="BQ736" s="3"/>
      <c r="BR736" s="3"/>
      <c r="BS736" s="3"/>
      <c r="BT736" s="2"/>
      <c r="BU736" s="2"/>
      <c r="BV736" s="2"/>
      <c r="BW736" s="2"/>
      <c r="BX736" s="2"/>
      <c r="BY736" s="2"/>
      <c r="BZ736" s="2"/>
      <c r="CA736" s="2"/>
      <c r="CB736" s="2"/>
      <c r="CC736" s="2"/>
      <c r="CD736" s="2"/>
      <c r="CE736" s="2"/>
      <c r="CF736" s="2"/>
      <c r="CG736" s="4"/>
    </row>
    <row r="737" spans="1:85" s="5" customFormat="1" x14ac:dyDescent="0.3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  <c r="AT737" s="2"/>
      <c r="AU737" s="2"/>
      <c r="AV737" s="2"/>
      <c r="AW737" s="2"/>
      <c r="AX737" s="2"/>
      <c r="AY737" s="2"/>
      <c r="AZ737" s="2"/>
      <c r="BA737" s="2"/>
      <c r="BB737" s="2"/>
      <c r="BC737" s="2"/>
      <c r="BD737" s="2"/>
      <c r="BE737" s="2"/>
      <c r="BF737" s="2"/>
      <c r="BG737" s="2"/>
      <c r="BH737" s="2"/>
      <c r="BI737" s="3"/>
      <c r="BJ737" s="3"/>
      <c r="BK737" s="3"/>
      <c r="BL737" s="3"/>
      <c r="BM737" s="3"/>
      <c r="BN737" s="3"/>
      <c r="BO737" s="3"/>
      <c r="BP737" s="3"/>
      <c r="BQ737" s="3"/>
      <c r="BR737" s="3"/>
      <c r="BS737" s="3"/>
      <c r="BT737" s="2"/>
      <c r="BU737" s="2"/>
      <c r="BV737" s="2"/>
      <c r="BW737" s="2"/>
      <c r="BX737" s="2"/>
      <c r="BY737" s="2"/>
      <c r="BZ737" s="2"/>
      <c r="CA737" s="2"/>
      <c r="CB737" s="2"/>
      <c r="CC737" s="2"/>
      <c r="CD737" s="2"/>
      <c r="CE737" s="2"/>
      <c r="CF737" s="2"/>
      <c r="CG737" s="4"/>
    </row>
    <row r="738" spans="1:85" s="5" customFormat="1" x14ac:dyDescent="0.3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  <c r="AT738" s="2"/>
      <c r="AU738" s="2"/>
      <c r="AV738" s="2"/>
      <c r="AW738" s="2"/>
      <c r="AX738" s="2"/>
      <c r="AY738" s="2"/>
      <c r="AZ738" s="2"/>
      <c r="BA738" s="2"/>
      <c r="BB738" s="2"/>
      <c r="BC738" s="2"/>
      <c r="BD738" s="2"/>
      <c r="BE738" s="2"/>
      <c r="BF738" s="2"/>
      <c r="BG738" s="2"/>
      <c r="BH738" s="2"/>
      <c r="BI738" s="3"/>
      <c r="BJ738" s="3"/>
      <c r="BK738" s="3"/>
      <c r="BL738" s="3"/>
      <c r="BM738" s="3"/>
      <c r="BN738" s="3"/>
      <c r="BO738" s="3"/>
      <c r="BP738" s="3"/>
      <c r="BQ738" s="3"/>
      <c r="BR738" s="3"/>
      <c r="BS738" s="3"/>
      <c r="BT738" s="2"/>
      <c r="BU738" s="2"/>
      <c r="BV738" s="2"/>
      <c r="BW738" s="2"/>
      <c r="BX738" s="2"/>
      <c r="BY738" s="2"/>
      <c r="BZ738" s="2"/>
      <c r="CA738" s="2"/>
      <c r="CB738" s="2"/>
      <c r="CC738" s="2"/>
      <c r="CD738" s="2"/>
      <c r="CE738" s="2"/>
      <c r="CF738" s="2"/>
      <c r="CG738" s="4"/>
    </row>
    <row r="739" spans="1:85" s="5" customFormat="1" x14ac:dyDescent="0.3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  <c r="AT739" s="2"/>
      <c r="AU739" s="2"/>
      <c r="AV739" s="2"/>
      <c r="AW739" s="2"/>
      <c r="AX739" s="2"/>
      <c r="AY739" s="2"/>
      <c r="AZ739" s="2"/>
      <c r="BA739" s="2"/>
      <c r="BB739" s="2"/>
      <c r="BC739" s="2"/>
      <c r="BD739" s="2"/>
      <c r="BE739" s="2"/>
      <c r="BF739" s="2"/>
      <c r="BG739" s="2"/>
      <c r="BH739" s="2"/>
      <c r="BI739" s="3"/>
      <c r="BJ739" s="3"/>
      <c r="BK739" s="3"/>
      <c r="BL739" s="3"/>
      <c r="BM739" s="3"/>
      <c r="BN739" s="3"/>
      <c r="BO739" s="3"/>
      <c r="BP739" s="3"/>
      <c r="BQ739" s="3"/>
      <c r="BR739" s="3"/>
      <c r="BS739" s="3"/>
      <c r="BT739" s="2"/>
      <c r="BU739" s="2"/>
      <c r="BV739" s="2"/>
      <c r="BW739" s="2"/>
      <c r="BX739" s="2"/>
      <c r="BY739" s="2"/>
      <c r="BZ739" s="2"/>
      <c r="CA739" s="2"/>
      <c r="CB739" s="2"/>
      <c r="CC739" s="2"/>
      <c r="CD739" s="2"/>
      <c r="CE739" s="2"/>
      <c r="CF739" s="2"/>
      <c r="CG739" s="4"/>
    </row>
    <row r="740" spans="1:85" s="5" customFormat="1" x14ac:dyDescent="0.3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  <c r="AT740" s="2"/>
      <c r="AU740" s="2"/>
      <c r="AV740" s="2"/>
      <c r="AW740" s="2"/>
      <c r="AX740" s="2"/>
      <c r="AY740" s="2"/>
      <c r="AZ740" s="2"/>
      <c r="BA740" s="2"/>
      <c r="BB740" s="2"/>
      <c r="BC740" s="2"/>
      <c r="BD740" s="2"/>
      <c r="BE740" s="2"/>
      <c r="BF740" s="2"/>
      <c r="BG740" s="2"/>
      <c r="BH740" s="2"/>
      <c r="BI740" s="3"/>
      <c r="BJ740" s="3"/>
      <c r="BK740" s="3"/>
      <c r="BL740" s="3"/>
      <c r="BM740" s="3"/>
      <c r="BN740" s="3"/>
      <c r="BO740" s="3"/>
      <c r="BP740" s="3"/>
      <c r="BQ740" s="3"/>
      <c r="BR740" s="3"/>
      <c r="BS740" s="3"/>
      <c r="BT740" s="2"/>
      <c r="BU740" s="2"/>
      <c r="BV740" s="2"/>
      <c r="BW740" s="2"/>
      <c r="BX740" s="2"/>
      <c r="BY740" s="2"/>
      <c r="BZ740" s="2"/>
      <c r="CA740" s="2"/>
      <c r="CB740" s="2"/>
      <c r="CC740" s="2"/>
      <c r="CD740" s="2"/>
      <c r="CE740" s="2"/>
      <c r="CF740" s="2"/>
      <c r="CG740" s="4"/>
    </row>
    <row r="741" spans="1:85" s="5" customFormat="1" x14ac:dyDescent="0.3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  <c r="AT741" s="2"/>
      <c r="AU741" s="2"/>
      <c r="AV741" s="2"/>
      <c r="AW741" s="2"/>
      <c r="AX741" s="2"/>
      <c r="AY741" s="2"/>
      <c r="AZ741" s="2"/>
      <c r="BA741" s="2"/>
      <c r="BB741" s="2"/>
      <c r="BC741" s="2"/>
      <c r="BD741" s="2"/>
      <c r="BE741" s="2"/>
      <c r="BF741" s="2"/>
      <c r="BG741" s="2"/>
      <c r="BH741" s="2"/>
      <c r="BI741" s="3"/>
      <c r="BJ741" s="3"/>
      <c r="BK741" s="3"/>
      <c r="BL741" s="3"/>
      <c r="BM741" s="3"/>
      <c r="BN741" s="3"/>
      <c r="BO741" s="3"/>
      <c r="BP741" s="3"/>
      <c r="BQ741" s="3"/>
      <c r="BR741" s="3"/>
      <c r="BS741" s="3"/>
      <c r="BT741" s="2"/>
      <c r="BU741" s="2"/>
      <c r="BV741" s="2"/>
      <c r="BW741" s="2"/>
      <c r="BX741" s="2"/>
      <c r="BY741" s="2"/>
      <c r="BZ741" s="2"/>
      <c r="CA741" s="2"/>
      <c r="CB741" s="2"/>
      <c r="CC741" s="2"/>
      <c r="CD741" s="2"/>
      <c r="CE741" s="2"/>
      <c r="CF741" s="2"/>
      <c r="CG741" s="4"/>
    </row>
    <row r="742" spans="1:85" s="5" customFormat="1" x14ac:dyDescent="0.3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  <c r="AT742" s="2"/>
      <c r="AU742" s="2"/>
      <c r="AV742" s="2"/>
      <c r="AW742" s="2"/>
      <c r="AX742" s="2"/>
      <c r="AY742" s="2"/>
      <c r="AZ742" s="2"/>
      <c r="BA742" s="2"/>
      <c r="BB742" s="2"/>
      <c r="BC742" s="2"/>
      <c r="BD742" s="2"/>
      <c r="BE742" s="2"/>
      <c r="BF742" s="2"/>
      <c r="BG742" s="2"/>
      <c r="BH742" s="2"/>
      <c r="BI742" s="3"/>
      <c r="BJ742" s="3"/>
      <c r="BK742" s="3"/>
      <c r="BL742" s="3"/>
      <c r="BM742" s="3"/>
      <c r="BN742" s="3"/>
      <c r="BO742" s="3"/>
      <c r="BP742" s="3"/>
      <c r="BQ742" s="3"/>
      <c r="BR742" s="3"/>
      <c r="BS742" s="3"/>
      <c r="BT742" s="2"/>
      <c r="BU742" s="2"/>
      <c r="BV742" s="2"/>
      <c r="BW742" s="2"/>
      <c r="BX742" s="2"/>
      <c r="BY742" s="2"/>
      <c r="BZ742" s="2"/>
      <c r="CA742" s="2"/>
      <c r="CB742" s="2"/>
      <c r="CC742" s="2"/>
      <c r="CD742" s="2"/>
      <c r="CE742" s="2"/>
      <c r="CF742" s="2"/>
      <c r="CG742" s="4"/>
    </row>
    <row r="743" spans="1:85" s="5" customFormat="1" x14ac:dyDescent="0.3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  <c r="AT743" s="2"/>
      <c r="AU743" s="2"/>
      <c r="AV743" s="2"/>
      <c r="AW743" s="2"/>
      <c r="AX743" s="2"/>
      <c r="AY743" s="2"/>
      <c r="AZ743" s="2"/>
      <c r="BA743" s="2"/>
      <c r="BB743" s="2"/>
      <c r="BC743" s="2"/>
      <c r="BD743" s="2"/>
      <c r="BE743" s="2"/>
      <c r="BF743" s="2"/>
      <c r="BG743" s="2"/>
      <c r="BH743" s="2"/>
      <c r="BI743" s="3"/>
      <c r="BJ743" s="3"/>
      <c r="BK743" s="3"/>
      <c r="BL743" s="3"/>
      <c r="BM743" s="3"/>
      <c r="BN743" s="3"/>
      <c r="BO743" s="3"/>
      <c r="BP743" s="3"/>
      <c r="BQ743" s="3"/>
      <c r="BR743" s="3"/>
      <c r="BS743" s="3"/>
      <c r="BT743" s="2"/>
      <c r="BU743" s="2"/>
      <c r="BV743" s="2"/>
      <c r="BW743" s="2"/>
      <c r="BX743" s="2"/>
      <c r="BY743" s="2"/>
      <c r="BZ743" s="2"/>
      <c r="CA743" s="2"/>
      <c r="CB743" s="2"/>
      <c r="CC743" s="2"/>
      <c r="CD743" s="2"/>
      <c r="CE743" s="2"/>
      <c r="CF743" s="2"/>
      <c r="CG743" s="4"/>
    </row>
    <row r="744" spans="1:85" s="5" customFormat="1" x14ac:dyDescent="0.3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  <c r="AT744" s="2"/>
      <c r="AU744" s="2"/>
      <c r="AV744" s="2"/>
      <c r="AW744" s="2"/>
      <c r="AX744" s="2"/>
      <c r="AY744" s="2"/>
      <c r="AZ744" s="2"/>
      <c r="BA744" s="2"/>
      <c r="BB744" s="2"/>
      <c r="BC744" s="2"/>
      <c r="BD744" s="2"/>
      <c r="BE744" s="2"/>
      <c r="BF744" s="2"/>
      <c r="BG744" s="2"/>
      <c r="BH744" s="2"/>
      <c r="BI744" s="3"/>
      <c r="BJ744" s="3"/>
      <c r="BK744" s="3"/>
      <c r="BL744" s="3"/>
      <c r="BM744" s="3"/>
      <c r="BN744" s="3"/>
      <c r="BO744" s="3"/>
      <c r="BP744" s="3"/>
      <c r="BQ744" s="3"/>
      <c r="BR744" s="3"/>
      <c r="BS744" s="3"/>
      <c r="BT744" s="2"/>
      <c r="BU744" s="2"/>
      <c r="BV744" s="2"/>
      <c r="BW744" s="2"/>
      <c r="BX744" s="2"/>
      <c r="BY744" s="2"/>
      <c r="BZ744" s="2"/>
      <c r="CA744" s="2"/>
      <c r="CB744" s="2"/>
      <c r="CC744" s="2"/>
      <c r="CD744" s="2"/>
      <c r="CE744" s="2"/>
      <c r="CF744" s="2"/>
      <c r="CG744" s="4"/>
    </row>
    <row r="745" spans="1:85" s="5" customFormat="1" x14ac:dyDescent="0.3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  <c r="AT745" s="2"/>
      <c r="AU745" s="2"/>
      <c r="AV745" s="2"/>
      <c r="AW745" s="2"/>
      <c r="AX745" s="2"/>
      <c r="AY745" s="2"/>
      <c r="AZ745" s="2"/>
      <c r="BA745" s="2"/>
      <c r="BB745" s="2"/>
      <c r="BC745" s="2"/>
      <c r="BD745" s="2"/>
      <c r="BE745" s="2"/>
      <c r="BF745" s="2"/>
      <c r="BG745" s="2"/>
      <c r="BH745" s="2"/>
      <c r="BI745" s="3"/>
      <c r="BJ745" s="3"/>
      <c r="BK745" s="3"/>
      <c r="BL745" s="3"/>
      <c r="BM745" s="3"/>
      <c r="BN745" s="3"/>
      <c r="BO745" s="3"/>
      <c r="BP745" s="3"/>
      <c r="BQ745" s="3"/>
      <c r="BR745" s="3"/>
      <c r="BS745" s="3"/>
      <c r="BT745" s="2"/>
      <c r="BU745" s="2"/>
      <c r="BV745" s="2"/>
      <c r="BW745" s="2"/>
      <c r="BX745" s="2"/>
      <c r="BY745" s="2"/>
      <c r="BZ745" s="2"/>
      <c r="CA745" s="2"/>
      <c r="CB745" s="2"/>
      <c r="CC745" s="2"/>
      <c r="CD745" s="2"/>
      <c r="CE745" s="2"/>
      <c r="CF745" s="2"/>
      <c r="CG745" s="4"/>
    </row>
    <row r="746" spans="1:85" s="5" customFormat="1" x14ac:dyDescent="0.3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  <c r="AT746" s="2"/>
      <c r="AU746" s="2"/>
      <c r="AV746" s="2"/>
      <c r="AW746" s="2"/>
      <c r="AX746" s="2"/>
      <c r="AY746" s="2"/>
      <c r="AZ746" s="2"/>
      <c r="BA746" s="2"/>
      <c r="BB746" s="2"/>
      <c r="BC746" s="2"/>
      <c r="BD746" s="2"/>
      <c r="BE746" s="2"/>
      <c r="BF746" s="2"/>
      <c r="BG746" s="2"/>
      <c r="BH746" s="2"/>
      <c r="BI746" s="3"/>
      <c r="BJ746" s="3"/>
      <c r="BK746" s="3"/>
      <c r="BL746" s="3"/>
      <c r="BM746" s="3"/>
      <c r="BN746" s="3"/>
      <c r="BO746" s="3"/>
      <c r="BP746" s="3"/>
      <c r="BQ746" s="3"/>
      <c r="BR746" s="3"/>
      <c r="BS746" s="3"/>
      <c r="BT746" s="2"/>
      <c r="BU746" s="2"/>
      <c r="BV746" s="2"/>
      <c r="BW746" s="2"/>
      <c r="BX746" s="2"/>
      <c r="BY746" s="2"/>
      <c r="BZ746" s="2"/>
      <c r="CA746" s="2"/>
      <c r="CB746" s="2"/>
      <c r="CC746" s="2"/>
      <c r="CD746" s="2"/>
      <c r="CE746" s="2"/>
      <c r="CF746" s="2"/>
      <c r="CG746" s="4"/>
    </row>
    <row r="747" spans="1:85" s="5" customFormat="1" x14ac:dyDescent="0.3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  <c r="AT747" s="2"/>
      <c r="AU747" s="2"/>
      <c r="AV747" s="2"/>
      <c r="AW747" s="2"/>
      <c r="AX747" s="2"/>
      <c r="AY747" s="2"/>
      <c r="AZ747" s="2"/>
      <c r="BA747" s="2"/>
      <c r="BB747" s="2"/>
      <c r="BC747" s="2"/>
      <c r="BD747" s="2"/>
      <c r="BE747" s="2"/>
      <c r="BF747" s="2"/>
      <c r="BG747" s="2"/>
      <c r="BH747" s="2"/>
      <c r="BI747" s="3"/>
      <c r="BJ747" s="3"/>
      <c r="BK747" s="3"/>
      <c r="BL747" s="3"/>
      <c r="BM747" s="3"/>
      <c r="BN747" s="3"/>
      <c r="BO747" s="3"/>
      <c r="BP747" s="3"/>
      <c r="BQ747" s="3"/>
      <c r="BR747" s="3"/>
      <c r="BS747" s="3"/>
      <c r="BT747" s="2"/>
      <c r="BU747" s="2"/>
      <c r="BV747" s="2"/>
      <c r="BW747" s="2"/>
      <c r="BX747" s="2"/>
      <c r="BY747" s="2"/>
      <c r="BZ747" s="2"/>
      <c r="CA747" s="2"/>
      <c r="CB747" s="2"/>
      <c r="CC747" s="2"/>
      <c r="CD747" s="2"/>
      <c r="CE747" s="2"/>
      <c r="CF747" s="2"/>
      <c r="CG747" s="4"/>
    </row>
    <row r="748" spans="1:85" s="5" customFormat="1" x14ac:dyDescent="0.3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  <c r="AT748" s="2"/>
      <c r="AU748" s="2"/>
      <c r="AV748" s="2"/>
      <c r="AW748" s="2"/>
      <c r="AX748" s="2"/>
      <c r="AY748" s="2"/>
      <c r="AZ748" s="2"/>
      <c r="BA748" s="2"/>
      <c r="BB748" s="2"/>
      <c r="BC748" s="2"/>
      <c r="BD748" s="2"/>
      <c r="BE748" s="2"/>
      <c r="BF748" s="2"/>
      <c r="BG748" s="2"/>
      <c r="BH748" s="2"/>
      <c r="BI748" s="3"/>
      <c r="BJ748" s="3"/>
      <c r="BK748" s="3"/>
      <c r="BL748" s="3"/>
      <c r="BM748" s="3"/>
      <c r="BN748" s="3"/>
      <c r="BO748" s="3"/>
      <c r="BP748" s="3"/>
      <c r="BQ748" s="3"/>
      <c r="BR748" s="3"/>
      <c r="BS748" s="3"/>
      <c r="BT748" s="2"/>
      <c r="BU748" s="2"/>
      <c r="BV748" s="2"/>
      <c r="BW748" s="2"/>
      <c r="BX748" s="2"/>
      <c r="BY748" s="2"/>
      <c r="BZ748" s="2"/>
      <c r="CA748" s="2"/>
      <c r="CB748" s="2"/>
      <c r="CC748" s="2"/>
      <c r="CD748" s="2"/>
      <c r="CE748" s="2"/>
      <c r="CF748" s="2"/>
      <c r="CG748" s="4"/>
    </row>
    <row r="749" spans="1:85" s="5" customFormat="1" x14ac:dyDescent="0.3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  <c r="AT749" s="2"/>
      <c r="AU749" s="2"/>
      <c r="AV749" s="2"/>
      <c r="AW749" s="2"/>
      <c r="AX749" s="2"/>
      <c r="AY749" s="2"/>
      <c r="AZ749" s="2"/>
      <c r="BA749" s="2"/>
      <c r="BB749" s="2"/>
      <c r="BC749" s="2"/>
      <c r="BD749" s="2"/>
      <c r="BE749" s="2"/>
      <c r="BF749" s="2"/>
      <c r="BG749" s="2"/>
      <c r="BH749" s="2"/>
      <c r="BI749" s="3"/>
      <c r="BJ749" s="3"/>
      <c r="BK749" s="3"/>
      <c r="BL749" s="3"/>
      <c r="BM749" s="3"/>
      <c r="BN749" s="3"/>
      <c r="BO749" s="3"/>
      <c r="BP749" s="3"/>
      <c r="BQ749" s="3"/>
      <c r="BR749" s="3"/>
      <c r="BS749" s="3"/>
      <c r="BT749" s="2"/>
      <c r="BU749" s="2"/>
      <c r="BV749" s="2"/>
      <c r="BW749" s="2"/>
      <c r="BX749" s="2"/>
      <c r="BY749" s="2"/>
      <c r="BZ749" s="2"/>
      <c r="CA749" s="2"/>
      <c r="CB749" s="2"/>
      <c r="CC749" s="2"/>
      <c r="CD749" s="2"/>
      <c r="CE749" s="2"/>
      <c r="CF749" s="2"/>
      <c r="CG749" s="4"/>
    </row>
    <row r="750" spans="1:85" s="5" customFormat="1" x14ac:dyDescent="0.3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  <c r="AT750" s="2"/>
      <c r="AU750" s="2"/>
      <c r="AV750" s="2"/>
      <c r="AW750" s="2"/>
      <c r="AX750" s="2"/>
      <c r="AY750" s="2"/>
      <c r="AZ750" s="2"/>
      <c r="BA750" s="2"/>
      <c r="BB750" s="2"/>
      <c r="BC750" s="2"/>
      <c r="BD750" s="2"/>
      <c r="BE750" s="2"/>
      <c r="BF750" s="2"/>
      <c r="BG750" s="2"/>
      <c r="BH750" s="2"/>
      <c r="BI750" s="3"/>
      <c r="BJ750" s="3"/>
      <c r="BK750" s="3"/>
      <c r="BL750" s="3"/>
      <c r="BM750" s="3"/>
      <c r="BN750" s="3"/>
      <c r="BO750" s="3"/>
      <c r="BP750" s="3"/>
      <c r="BQ750" s="3"/>
      <c r="BR750" s="3"/>
      <c r="BS750" s="3"/>
      <c r="BT750" s="2"/>
      <c r="BU750" s="2"/>
      <c r="BV750" s="2"/>
      <c r="BW750" s="2"/>
      <c r="BX750" s="2"/>
      <c r="BY750" s="2"/>
      <c r="BZ750" s="2"/>
      <c r="CA750" s="2"/>
      <c r="CB750" s="2"/>
      <c r="CC750" s="2"/>
      <c r="CD750" s="2"/>
      <c r="CE750" s="2"/>
      <c r="CF750" s="2"/>
      <c r="CG750" s="4"/>
    </row>
    <row r="751" spans="1:85" s="5" customFormat="1" x14ac:dyDescent="0.3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  <c r="AT751" s="2"/>
      <c r="AU751" s="2"/>
      <c r="AV751" s="2"/>
      <c r="AW751" s="2"/>
      <c r="AX751" s="2"/>
      <c r="AY751" s="2"/>
      <c r="AZ751" s="2"/>
      <c r="BA751" s="2"/>
      <c r="BB751" s="2"/>
      <c r="BC751" s="2"/>
      <c r="BD751" s="2"/>
      <c r="BE751" s="2"/>
      <c r="BF751" s="2"/>
      <c r="BG751" s="2"/>
      <c r="BH751" s="2"/>
      <c r="BI751" s="3"/>
      <c r="BJ751" s="3"/>
      <c r="BK751" s="3"/>
      <c r="BL751" s="3"/>
      <c r="BM751" s="3"/>
      <c r="BN751" s="3"/>
      <c r="BO751" s="3"/>
      <c r="BP751" s="3"/>
      <c r="BQ751" s="3"/>
      <c r="BR751" s="3"/>
      <c r="BS751" s="3"/>
      <c r="BT751" s="2"/>
      <c r="BU751" s="2"/>
      <c r="BV751" s="2"/>
      <c r="BW751" s="2"/>
      <c r="BX751" s="2"/>
      <c r="BY751" s="2"/>
      <c r="BZ751" s="2"/>
      <c r="CA751" s="2"/>
      <c r="CB751" s="2"/>
      <c r="CC751" s="2"/>
      <c r="CD751" s="2"/>
      <c r="CE751" s="2"/>
      <c r="CF751" s="2"/>
      <c r="CG751" s="4"/>
    </row>
    <row r="752" spans="1:85" s="5" customFormat="1" x14ac:dyDescent="0.3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  <c r="AT752" s="2"/>
      <c r="AU752" s="2"/>
      <c r="AV752" s="2"/>
      <c r="AW752" s="2"/>
      <c r="AX752" s="2"/>
      <c r="AY752" s="2"/>
      <c r="AZ752" s="2"/>
      <c r="BA752" s="2"/>
      <c r="BB752" s="2"/>
      <c r="BC752" s="2"/>
      <c r="BD752" s="2"/>
      <c r="BE752" s="2"/>
      <c r="BF752" s="2"/>
      <c r="BG752" s="2"/>
      <c r="BH752" s="2"/>
      <c r="BI752" s="3"/>
      <c r="BJ752" s="3"/>
      <c r="BK752" s="3"/>
      <c r="BL752" s="3"/>
      <c r="BM752" s="3"/>
      <c r="BN752" s="3"/>
      <c r="BO752" s="3"/>
      <c r="BP752" s="3"/>
      <c r="BQ752" s="3"/>
      <c r="BR752" s="3"/>
      <c r="BS752" s="3"/>
      <c r="BT752" s="2"/>
      <c r="BU752" s="2"/>
      <c r="BV752" s="2"/>
      <c r="BW752" s="2"/>
      <c r="BX752" s="2"/>
      <c r="BY752" s="2"/>
      <c r="BZ752" s="2"/>
      <c r="CA752" s="2"/>
      <c r="CB752" s="2"/>
      <c r="CC752" s="2"/>
      <c r="CD752" s="2"/>
      <c r="CE752" s="2"/>
      <c r="CF752" s="2"/>
      <c r="CG752" s="4"/>
    </row>
    <row r="753" spans="1:85" s="5" customFormat="1" x14ac:dyDescent="0.3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  <c r="AT753" s="2"/>
      <c r="AU753" s="2"/>
      <c r="AV753" s="2"/>
      <c r="AW753" s="2"/>
      <c r="AX753" s="2"/>
      <c r="AY753" s="2"/>
      <c r="AZ753" s="2"/>
      <c r="BA753" s="2"/>
      <c r="BB753" s="2"/>
      <c r="BC753" s="2"/>
      <c r="BD753" s="2"/>
      <c r="BE753" s="2"/>
      <c r="BF753" s="2"/>
      <c r="BG753" s="2"/>
      <c r="BH753" s="2"/>
      <c r="BI753" s="3"/>
      <c r="BJ753" s="3"/>
      <c r="BK753" s="3"/>
      <c r="BL753" s="3"/>
      <c r="BM753" s="3"/>
      <c r="BN753" s="3"/>
      <c r="BO753" s="3"/>
      <c r="BP753" s="3"/>
      <c r="BQ753" s="3"/>
      <c r="BR753" s="3"/>
      <c r="BS753" s="3"/>
      <c r="BT753" s="2"/>
      <c r="BU753" s="2"/>
      <c r="BV753" s="2"/>
      <c r="BW753" s="2"/>
      <c r="BX753" s="2"/>
      <c r="BY753" s="2"/>
      <c r="BZ753" s="2"/>
      <c r="CA753" s="2"/>
      <c r="CB753" s="2"/>
      <c r="CC753" s="2"/>
      <c r="CD753" s="2"/>
      <c r="CE753" s="2"/>
      <c r="CF753" s="2"/>
      <c r="CG753" s="4"/>
    </row>
    <row r="754" spans="1:85" s="5" customFormat="1" x14ac:dyDescent="0.3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  <c r="AT754" s="2"/>
      <c r="AU754" s="2"/>
      <c r="AV754" s="2"/>
      <c r="AW754" s="2"/>
      <c r="AX754" s="2"/>
      <c r="AY754" s="2"/>
      <c r="AZ754" s="2"/>
      <c r="BA754" s="2"/>
      <c r="BB754" s="2"/>
      <c r="BC754" s="2"/>
      <c r="BD754" s="2"/>
      <c r="BE754" s="2"/>
      <c r="BF754" s="2"/>
      <c r="BG754" s="2"/>
      <c r="BH754" s="2"/>
      <c r="BI754" s="3"/>
      <c r="BJ754" s="3"/>
      <c r="BK754" s="3"/>
      <c r="BL754" s="3"/>
      <c r="BM754" s="3"/>
      <c r="BN754" s="3"/>
      <c r="BO754" s="3"/>
      <c r="BP754" s="3"/>
      <c r="BQ754" s="3"/>
      <c r="BR754" s="3"/>
      <c r="BS754" s="3"/>
      <c r="BT754" s="2"/>
      <c r="BU754" s="2"/>
      <c r="BV754" s="2"/>
      <c r="BW754" s="2"/>
      <c r="BX754" s="2"/>
      <c r="BY754" s="2"/>
      <c r="BZ754" s="2"/>
      <c r="CA754" s="2"/>
      <c r="CB754" s="2"/>
      <c r="CC754" s="2"/>
      <c r="CD754" s="2"/>
      <c r="CE754" s="2"/>
      <c r="CF754" s="2"/>
      <c r="CG754" s="4"/>
    </row>
    <row r="755" spans="1:85" s="5" customFormat="1" x14ac:dyDescent="0.3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  <c r="AT755" s="2"/>
      <c r="AU755" s="2"/>
      <c r="AV755" s="2"/>
      <c r="AW755" s="2"/>
      <c r="AX755" s="2"/>
      <c r="AY755" s="2"/>
      <c r="AZ755" s="2"/>
      <c r="BA755" s="2"/>
      <c r="BB755" s="2"/>
      <c r="BC755" s="2"/>
      <c r="BD755" s="2"/>
      <c r="BE755" s="2"/>
      <c r="BF755" s="2"/>
      <c r="BG755" s="2"/>
      <c r="BH755" s="2"/>
      <c r="BI755" s="3"/>
      <c r="BJ755" s="3"/>
      <c r="BK755" s="3"/>
      <c r="BL755" s="3"/>
      <c r="BM755" s="3"/>
      <c r="BN755" s="3"/>
      <c r="BO755" s="3"/>
      <c r="BP755" s="3"/>
      <c r="BQ755" s="3"/>
      <c r="BR755" s="3"/>
      <c r="BS755" s="3"/>
      <c r="BT755" s="2"/>
      <c r="BU755" s="2"/>
      <c r="BV755" s="2"/>
      <c r="BW755" s="2"/>
      <c r="BX755" s="2"/>
      <c r="BY755" s="2"/>
      <c r="BZ755" s="2"/>
      <c r="CA755" s="2"/>
      <c r="CB755" s="2"/>
      <c r="CC755" s="2"/>
      <c r="CD755" s="2"/>
      <c r="CE755" s="2"/>
      <c r="CF755" s="2"/>
      <c r="CG755" s="4"/>
    </row>
    <row r="756" spans="1:85" s="5" customFormat="1" x14ac:dyDescent="0.3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  <c r="AT756" s="2"/>
      <c r="AU756" s="2"/>
      <c r="AV756" s="2"/>
      <c r="AW756" s="2"/>
      <c r="AX756" s="2"/>
      <c r="AY756" s="2"/>
      <c r="AZ756" s="2"/>
      <c r="BA756" s="2"/>
      <c r="BB756" s="2"/>
      <c r="BC756" s="2"/>
      <c r="BD756" s="2"/>
      <c r="BE756" s="2"/>
      <c r="BF756" s="2"/>
      <c r="BG756" s="2"/>
      <c r="BH756" s="2"/>
      <c r="BI756" s="3"/>
      <c r="BJ756" s="3"/>
      <c r="BK756" s="3"/>
      <c r="BL756" s="3"/>
      <c r="BM756" s="3"/>
      <c r="BN756" s="3"/>
      <c r="BO756" s="3"/>
      <c r="BP756" s="3"/>
      <c r="BQ756" s="3"/>
      <c r="BR756" s="3"/>
      <c r="BS756" s="3"/>
      <c r="BT756" s="2"/>
      <c r="BU756" s="2"/>
      <c r="BV756" s="2"/>
      <c r="BW756" s="2"/>
      <c r="BX756" s="2"/>
      <c r="BY756" s="2"/>
      <c r="BZ756" s="2"/>
      <c r="CA756" s="2"/>
      <c r="CB756" s="2"/>
      <c r="CC756" s="2"/>
      <c r="CD756" s="2"/>
      <c r="CE756" s="2"/>
      <c r="CF756" s="2"/>
      <c r="CG756" s="4"/>
    </row>
    <row r="757" spans="1:85" s="5" customFormat="1" x14ac:dyDescent="0.3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  <c r="AT757" s="2"/>
      <c r="AU757" s="2"/>
      <c r="AV757" s="2"/>
      <c r="AW757" s="2"/>
      <c r="AX757" s="2"/>
      <c r="AY757" s="2"/>
      <c r="AZ757" s="2"/>
      <c r="BA757" s="2"/>
      <c r="BB757" s="2"/>
      <c r="BC757" s="2"/>
      <c r="BD757" s="2"/>
      <c r="BE757" s="2"/>
      <c r="BF757" s="2"/>
      <c r="BG757" s="2"/>
      <c r="BH757" s="2"/>
      <c r="BI757" s="3"/>
      <c r="BJ757" s="3"/>
      <c r="BK757" s="3"/>
      <c r="BL757" s="3"/>
      <c r="BM757" s="3"/>
      <c r="BN757" s="3"/>
      <c r="BO757" s="3"/>
      <c r="BP757" s="3"/>
      <c r="BQ757" s="3"/>
      <c r="BR757" s="3"/>
      <c r="BS757" s="3"/>
      <c r="BT757" s="2"/>
      <c r="BU757" s="2"/>
      <c r="BV757" s="2"/>
      <c r="BW757" s="2"/>
      <c r="BX757" s="2"/>
      <c r="BY757" s="2"/>
      <c r="BZ757" s="2"/>
      <c r="CA757" s="2"/>
      <c r="CB757" s="2"/>
      <c r="CC757" s="2"/>
      <c r="CD757" s="2"/>
      <c r="CE757" s="2"/>
      <c r="CF757" s="2"/>
      <c r="CG757" s="4"/>
    </row>
    <row r="758" spans="1:85" s="5" customFormat="1" x14ac:dyDescent="0.3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  <c r="AT758" s="2"/>
      <c r="AU758" s="2"/>
      <c r="AV758" s="2"/>
      <c r="AW758" s="2"/>
      <c r="AX758" s="2"/>
      <c r="AY758" s="2"/>
      <c r="AZ758" s="2"/>
      <c r="BA758" s="2"/>
      <c r="BB758" s="2"/>
      <c r="BC758" s="2"/>
      <c r="BD758" s="2"/>
      <c r="BE758" s="2"/>
      <c r="BF758" s="2"/>
      <c r="BG758" s="2"/>
      <c r="BH758" s="2"/>
      <c r="BI758" s="3"/>
      <c r="BJ758" s="3"/>
      <c r="BK758" s="3"/>
      <c r="BL758" s="3"/>
      <c r="BM758" s="3"/>
      <c r="BN758" s="3"/>
      <c r="BO758" s="3"/>
      <c r="BP758" s="3"/>
      <c r="BQ758" s="3"/>
      <c r="BR758" s="3"/>
      <c r="BS758" s="3"/>
      <c r="BT758" s="2"/>
      <c r="BU758" s="2"/>
      <c r="BV758" s="2"/>
      <c r="BW758" s="2"/>
      <c r="BX758" s="2"/>
      <c r="BY758" s="2"/>
      <c r="BZ758" s="2"/>
      <c r="CA758" s="2"/>
      <c r="CB758" s="2"/>
      <c r="CC758" s="2"/>
      <c r="CD758" s="2"/>
      <c r="CE758" s="2"/>
      <c r="CF758" s="2"/>
      <c r="CG758" s="4"/>
    </row>
    <row r="759" spans="1:85" s="5" customFormat="1" x14ac:dyDescent="0.3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  <c r="AT759" s="2"/>
      <c r="AU759" s="2"/>
      <c r="AV759" s="2"/>
      <c r="AW759" s="2"/>
      <c r="AX759" s="2"/>
      <c r="AY759" s="2"/>
      <c r="AZ759" s="2"/>
      <c r="BA759" s="2"/>
      <c r="BB759" s="2"/>
      <c r="BC759" s="2"/>
      <c r="BD759" s="2"/>
      <c r="BE759" s="2"/>
      <c r="BF759" s="2"/>
      <c r="BG759" s="2"/>
      <c r="BH759" s="2"/>
      <c r="BI759" s="3"/>
      <c r="BJ759" s="3"/>
      <c r="BK759" s="3"/>
      <c r="BL759" s="3"/>
      <c r="BM759" s="3"/>
      <c r="BN759" s="3"/>
      <c r="BO759" s="3"/>
      <c r="BP759" s="3"/>
      <c r="BQ759" s="3"/>
      <c r="BR759" s="3"/>
      <c r="BS759" s="3"/>
      <c r="BT759" s="2"/>
      <c r="BU759" s="2"/>
      <c r="BV759" s="2"/>
      <c r="BW759" s="2"/>
      <c r="BX759" s="2"/>
      <c r="BY759" s="2"/>
      <c r="BZ759" s="2"/>
      <c r="CA759" s="2"/>
      <c r="CB759" s="2"/>
      <c r="CC759" s="2"/>
      <c r="CD759" s="2"/>
      <c r="CE759" s="2"/>
      <c r="CF759" s="2"/>
      <c r="CG759" s="4"/>
    </row>
    <row r="760" spans="1:85" s="5" customFormat="1" x14ac:dyDescent="0.3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  <c r="AT760" s="2"/>
      <c r="AU760" s="2"/>
      <c r="AV760" s="2"/>
      <c r="AW760" s="2"/>
      <c r="AX760" s="2"/>
      <c r="AY760" s="2"/>
      <c r="AZ760" s="2"/>
      <c r="BA760" s="2"/>
      <c r="BB760" s="2"/>
      <c r="BC760" s="2"/>
      <c r="BD760" s="2"/>
      <c r="BE760" s="2"/>
      <c r="BF760" s="2"/>
      <c r="BG760" s="2"/>
      <c r="BH760" s="2"/>
      <c r="BI760" s="3"/>
      <c r="BJ760" s="3"/>
      <c r="BK760" s="3"/>
      <c r="BL760" s="3"/>
      <c r="BM760" s="3"/>
      <c r="BN760" s="3"/>
      <c r="BO760" s="3"/>
      <c r="BP760" s="3"/>
      <c r="BQ760" s="3"/>
      <c r="BR760" s="3"/>
      <c r="BS760" s="3"/>
      <c r="BT760" s="2"/>
      <c r="BU760" s="2"/>
      <c r="BV760" s="2"/>
      <c r="BW760" s="2"/>
      <c r="BX760" s="2"/>
      <c r="BY760" s="2"/>
      <c r="BZ760" s="2"/>
      <c r="CA760" s="2"/>
      <c r="CB760" s="2"/>
      <c r="CC760" s="2"/>
      <c r="CD760" s="2"/>
      <c r="CE760" s="2"/>
      <c r="CF760" s="2"/>
      <c r="CG760" s="4"/>
    </row>
    <row r="761" spans="1:85" s="5" customFormat="1" x14ac:dyDescent="0.3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  <c r="AT761" s="2"/>
      <c r="AU761" s="2"/>
      <c r="AV761" s="2"/>
      <c r="AW761" s="2"/>
      <c r="AX761" s="2"/>
      <c r="AY761" s="2"/>
      <c r="AZ761" s="2"/>
      <c r="BA761" s="2"/>
      <c r="BB761" s="2"/>
      <c r="BC761" s="2"/>
      <c r="BD761" s="2"/>
      <c r="BE761" s="2"/>
      <c r="BF761" s="2"/>
      <c r="BG761" s="2"/>
      <c r="BH761" s="2"/>
      <c r="BI761" s="3"/>
      <c r="BJ761" s="3"/>
      <c r="BK761" s="3"/>
      <c r="BL761" s="3"/>
      <c r="BM761" s="3"/>
      <c r="BN761" s="3"/>
      <c r="BO761" s="3"/>
      <c r="BP761" s="3"/>
      <c r="BQ761" s="3"/>
      <c r="BR761" s="3"/>
      <c r="BS761" s="3"/>
      <c r="BT761" s="2"/>
      <c r="BU761" s="2"/>
      <c r="BV761" s="2"/>
      <c r="BW761" s="2"/>
      <c r="BX761" s="2"/>
      <c r="BY761" s="2"/>
      <c r="BZ761" s="2"/>
      <c r="CA761" s="2"/>
      <c r="CB761" s="2"/>
      <c r="CC761" s="2"/>
      <c r="CD761" s="2"/>
      <c r="CE761" s="2"/>
      <c r="CF761" s="2"/>
      <c r="CG761" s="4"/>
    </row>
    <row r="762" spans="1:85" s="5" customFormat="1" x14ac:dyDescent="0.3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  <c r="AT762" s="2"/>
      <c r="AU762" s="2"/>
      <c r="AV762" s="2"/>
      <c r="AW762" s="2"/>
      <c r="AX762" s="2"/>
      <c r="AY762" s="2"/>
      <c r="AZ762" s="2"/>
      <c r="BA762" s="2"/>
      <c r="BB762" s="2"/>
      <c r="BC762" s="2"/>
      <c r="BD762" s="2"/>
      <c r="BE762" s="2"/>
      <c r="BF762" s="2"/>
      <c r="BG762" s="2"/>
      <c r="BH762" s="2"/>
      <c r="BI762" s="3"/>
      <c r="BJ762" s="3"/>
      <c r="BK762" s="3"/>
      <c r="BL762" s="3"/>
      <c r="BM762" s="3"/>
      <c r="BN762" s="3"/>
      <c r="BO762" s="3"/>
      <c r="BP762" s="3"/>
      <c r="BQ762" s="3"/>
      <c r="BR762" s="3"/>
      <c r="BS762" s="3"/>
      <c r="BT762" s="2"/>
      <c r="BU762" s="2"/>
      <c r="BV762" s="2"/>
      <c r="BW762" s="2"/>
      <c r="BX762" s="2"/>
      <c r="BY762" s="2"/>
      <c r="BZ762" s="2"/>
      <c r="CA762" s="2"/>
      <c r="CB762" s="2"/>
      <c r="CC762" s="2"/>
      <c r="CD762" s="2"/>
      <c r="CE762" s="2"/>
      <c r="CF762" s="2"/>
      <c r="CG762" s="4"/>
    </row>
    <row r="763" spans="1:85" s="5" customFormat="1" x14ac:dyDescent="0.3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  <c r="AT763" s="2"/>
      <c r="AU763" s="2"/>
      <c r="AV763" s="2"/>
      <c r="AW763" s="2"/>
      <c r="AX763" s="2"/>
      <c r="AY763" s="2"/>
      <c r="AZ763" s="2"/>
      <c r="BA763" s="2"/>
      <c r="BB763" s="2"/>
      <c r="BC763" s="2"/>
      <c r="BD763" s="2"/>
      <c r="BE763" s="2"/>
      <c r="BF763" s="2"/>
      <c r="BG763" s="2"/>
      <c r="BH763" s="2"/>
      <c r="BI763" s="3"/>
      <c r="BJ763" s="3"/>
      <c r="BK763" s="3"/>
      <c r="BL763" s="3"/>
      <c r="BM763" s="3"/>
      <c r="BN763" s="3"/>
      <c r="BO763" s="3"/>
      <c r="BP763" s="3"/>
      <c r="BQ763" s="3"/>
      <c r="BR763" s="3"/>
      <c r="BS763" s="3"/>
      <c r="BT763" s="2"/>
      <c r="BU763" s="2"/>
      <c r="BV763" s="2"/>
      <c r="BW763" s="2"/>
      <c r="BX763" s="2"/>
      <c r="BY763" s="2"/>
      <c r="BZ763" s="2"/>
      <c r="CA763" s="2"/>
      <c r="CB763" s="2"/>
      <c r="CC763" s="2"/>
      <c r="CD763" s="2"/>
      <c r="CE763" s="2"/>
      <c r="CF763" s="2"/>
      <c r="CG763" s="4"/>
    </row>
    <row r="764" spans="1:85" s="5" customFormat="1" x14ac:dyDescent="0.3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  <c r="AT764" s="2"/>
      <c r="AU764" s="2"/>
      <c r="AV764" s="2"/>
      <c r="AW764" s="2"/>
      <c r="AX764" s="2"/>
      <c r="AY764" s="2"/>
      <c r="AZ764" s="2"/>
      <c r="BA764" s="2"/>
      <c r="BB764" s="2"/>
      <c r="BC764" s="2"/>
      <c r="BD764" s="2"/>
      <c r="BE764" s="2"/>
      <c r="BF764" s="2"/>
      <c r="BG764" s="2"/>
      <c r="BH764" s="2"/>
      <c r="BI764" s="3"/>
      <c r="BJ764" s="3"/>
      <c r="BK764" s="3"/>
      <c r="BL764" s="3"/>
      <c r="BM764" s="3"/>
      <c r="BN764" s="3"/>
      <c r="BO764" s="3"/>
      <c r="BP764" s="3"/>
      <c r="BQ764" s="3"/>
      <c r="BR764" s="3"/>
      <c r="BS764" s="3"/>
      <c r="BT764" s="2"/>
      <c r="BU764" s="2"/>
      <c r="BV764" s="2"/>
      <c r="BW764" s="2"/>
      <c r="BX764" s="2"/>
      <c r="BY764" s="2"/>
      <c r="BZ764" s="2"/>
      <c r="CA764" s="2"/>
      <c r="CB764" s="2"/>
      <c r="CC764" s="2"/>
      <c r="CD764" s="2"/>
      <c r="CE764" s="2"/>
      <c r="CF764" s="2"/>
      <c r="CG764" s="4"/>
    </row>
    <row r="765" spans="1:85" s="5" customFormat="1" x14ac:dyDescent="0.3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  <c r="AT765" s="2"/>
      <c r="AU765" s="2"/>
      <c r="AV765" s="2"/>
      <c r="AW765" s="2"/>
      <c r="AX765" s="2"/>
      <c r="AY765" s="2"/>
      <c r="AZ765" s="2"/>
      <c r="BA765" s="2"/>
      <c r="BB765" s="2"/>
      <c r="BC765" s="2"/>
      <c r="BD765" s="2"/>
      <c r="BE765" s="2"/>
      <c r="BF765" s="2"/>
      <c r="BG765" s="2"/>
      <c r="BH765" s="2"/>
      <c r="BI765" s="3"/>
      <c r="BJ765" s="3"/>
      <c r="BK765" s="3"/>
      <c r="BL765" s="3"/>
      <c r="BM765" s="3"/>
      <c r="BN765" s="3"/>
      <c r="BO765" s="3"/>
      <c r="BP765" s="3"/>
      <c r="BQ765" s="3"/>
      <c r="BR765" s="3"/>
      <c r="BS765" s="3"/>
      <c r="BT765" s="2"/>
      <c r="BU765" s="2"/>
      <c r="BV765" s="2"/>
      <c r="BW765" s="2"/>
      <c r="BX765" s="2"/>
      <c r="BY765" s="2"/>
      <c r="BZ765" s="2"/>
      <c r="CA765" s="2"/>
      <c r="CB765" s="2"/>
      <c r="CC765" s="2"/>
      <c r="CD765" s="2"/>
      <c r="CE765" s="2"/>
      <c r="CF765" s="2"/>
      <c r="CG765" s="4"/>
    </row>
    <row r="766" spans="1:85" s="5" customFormat="1" x14ac:dyDescent="0.3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  <c r="AT766" s="2"/>
      <c r="AU766" s="2"/>
      <c r="AV766" s="2"/>
      <c r="AW766" s="2"/>
      <c r="AX766" s="2"/>
      <c r="AY766" s="2"/>
      <c r="AZ766" s="2"/>
      <c r="BA766" s="2"/>
      <c r="BB766" s="2"/>
      <c r="BC766" s="2"/>
      <c r="BD766" s="2"/>
      <c r="BE766" s="2"/>
      <c r="BF766" s="2"/>
      <c r="BG766" s="2"/>
      <c r="BH766" s="2"/>
      <c r="BI766" s="3"/>
      <c r="BJ766" s="3"/>
      <c r="BK766" s="3"/>
      <c r="BL766" s="3"/>
      <c r="BM766" s="3"/>
      <c r="BN766" s="3"/>
      <c r="BO766" s="3"/>
      <c r="BP766" s="3"/>
      <c r="BQ766" s="3"/>
      <c r="BR766" s="3"/>
      <c r="BS766" s="3"/>
      <c r="BT766" s="2"/>
      <c r="BU766" s="2"/>
      <c r="BV766" s="2"/>
      <c r="BW766" s="2"/>
      <c r="BX766" s="2"/>
      <c r="BY766" s="2"/>
      <c r="BZ766" s="2"/>
      <c r="CA766" s="2"/>
      <c r="CB766" s="2"/>
      <c r="CC766" s="2"/>
      <c r="CD766" s="2"/>
      <c r="CE766" s="2"/>
      <c r="CF766" s="2"/>
      <c r="CG766" s="4"/>
    </row>
    <row r="767" spans="1:85" s="5" customFormat="1" x14ac:dyDescent="0.3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  <c r="AT767" s="2"/>
      <c r="AU767" s="2"/>
      <c r="AV767" s="2"/>
      <c r="AW767" s="2"/>
      <c r="AX767" s="2"/>
      <c r="AY767" s="2"/>
      <c r="AZ767" s="2"/>
      <c r="BA767" s="2"/>
      <c r="BB767" s="2"/>
      <c r="BC767" s="2"/>
      <c r="BD767" s="2"/>
      <c r="BE767" s="2"/>
      <c r="BF767" s="2"/>
      <c r="BG767" s="2"/>
      <c r="BH767" s="2"/>
      <c r="BI767" s="3"/>
      <c r="BJ767" s="3"/>
      <c r="BK767" s="3"/>
      <c r="BL767" s="3"/>
      <c r="BM767" s="3"/>
      <c r="BN767" s="3"/>
      <c r="BO767" s="3"/>
      <c r="BP767" s="3"/>
      <c r="BQ767" s="3"/>
      <c r="BR767" s="3"/>
      <c r="BS767" s="3"/>
      <c r="BT767" s="2"/>
      <c r="BU767" s="2"/>
      <c r="BV767" s="2"/>
      <c r="BW767" s="2"/>
      <c r="BX767" s="2"/>
      <c r="BY767" s="2"/>
      <c r="BZ767" s="2"/>
      <c r="CA767" s="2"/>
      <c r="CB767" s="2"/>
      <c r="CC767" s="2"/>
      <c r="CD767" s="2"/>
      <c r="CE767" s="2"/>
      <c r="CF767" s="2"/>
      <c r="CG767" s="4"/>
    </row>
    <row r="768" spans="1:85" s="5" customFormat="1" x14ac:dyDescent="0.3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  <c r="AT768" s="2"/>
      <c r="AU768" s="2"/>
      <c r="AV768" s="2"/>
      <c r="AW768" s="2"/>
      <c r="AX768" s="2"/>
      <c r="AY768" s="2"/>
      <c r="AZ768" s="2"/>
      <c r="BA768" s="2"/>
      <c r="BB768" s="2"/>
      <c r="BC768" s="2"/>
      <c r="BD768" s="2"/>
      <c r="BE768" s="2"/>
      <c r="BF768" s="2"/>
      <c r="BG768" s="2"/>
      <c r="BH768" s="2"/>
      <c r="BI768" s="3"/>
      <c r="BJ768" s="3"/>
      <c r="BK768" s="3"/>
      <c r="BL768" s="3"/>
      <c r="BM768" s="3"/>
      <c r="BN768" s="3"/>
      <c r="BO768" s="3"/>
      <c r="BP768" s="3"/>
      <c r="BQ768" s="3"/>
      <c r="BR768" s="3"/>
      <c r="BS768" s="3"/>
      <c r="BT768" s="2"/>
      <c r="BU768" s="2"/>
      <c r="BV768" s="2"/>
      <c r="BW768" s="2"/>
      <c r="BX768" s="2"/>
      <c r="BY768" s="2"/>
      <c r="BZ768" s="2"/>
      <c r="CA768" s="2"/>
      <c r="CB768" s="2"/>
      <c r="CC768" s="2"/>
      <c r="CD768" s="2"/>
      <c r="CE768" s="2"/>
      <c r="CF768" s="2"/>
      <c r="CG768" s="4"/>
    </row>
    <row r="769" spans="1:85" s="5" customFormat="1" x14ac:dyDescent="0.3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  <c r="AT769" s="2"/>
      <c r="AU769" s="2"/>
      <c r="AV769" s="2"/>
      <c r="AW769" s="2"/>
      <c r="AX769" s="2"/>
      <c r="AY769" s="2"/>
      <c r="AZ769" s="2"/>
      <c r="BA769" s="2"/>
      <c r="BB769" s="2"/>
      <c r="BC769" s="2"/>
      <c r="BD769" s="2"/>
      <c r="BE769" s="2"/>
      <c r="BF769" s="2"/>
      <c r="BG769" s="2"/>
      <c r="BH769" s="2"/>
      <c r="BI769" s="3"/>
      <c r="BJ769" s="3"/>
      <c r="BK769" s="3"/>
      <c r="BL769" s="3"/>
      <c r="BM769" s="3"/>
      <c r="BN769" s="3"/>
      <c r="BO769" s="3"/>
      <c r="BP769" s="3"/>
      <c r="BQ769" s="3"/>
      <c r="BR769" s="3"/>
      <c r="BS769" s="3"/>
      <c r="BT769" s="2"/>
      <c r="BU769" s="2"/>
      <c r="BV769" s="2"/>
      <c r="BW769" s="2"/>
      <c r="BX769" s="2"/>
      <c r="BY769" s="2"/>
      <c r="BZ769" s="2"/>
      <c r="CA769" s="2"/>
      <c r="CB769" s="2"/>
      <c r="CC769" s="2"/>
      <c r="CD769" s="2"/>
      <c r="CE769" s="2"/>
      <c r="CF769" s="2"/>
      <c r="CG769" s="4"/>
    </row>
    <row r="770" spans="1:85" s="5" customFormat="1" x14ac:dyDescent="0.3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  <c r="AT770" s="2"/>
      <c r="AU770" s="2"/>
      <c r="AV770" s="2"/>
      <c r="AW770" s="2"/>
      <c r="AX770" s="2"/>
      <c r="AY770" s="2"/>
      <c r="AZ770" s="2"/>
      <c r="BA770" s="2"/>
      <c r="BB770" s="2"/>
      <c r="BC770" s="2"/>
      <c r="BD770" s="2"/>
      <c r="BE770" s="2"/>
      <c r="BF770" s="2"/>
      <c r="BG770" s="2"/>
      <c r="BH770" s="2"/>
      <c r="BI770" s="3"/>
      <c r="BJ770" s="3"/>
      <c r="BK770" s="3"/>
      <c r="BL770" s="3"/>
      <c r="BM770" s="3"/>
      <c r="BN770" s="3"/>
      <c r="BO770" s="3"/>
      <c r="BP770" s="3"/>
      <c r="BQ770" s="3"/>
      <c r="BR770" s="3"/>
      <c r="BS770" s="3"/>
      <c r="BT770" s="2"/>
      <c r="BU770" s="2"/>
      <c r="BV770" s="2"/>
      <c r="BW770" s="2"/>
      <c r="BX770" s="2"/>
      <c r="BY770" s="2"/>
      <c r="BZ770" s="2"/>
      <c r="CA770" s="2"/>
      <c r="CB770" s="2"/>
      <c r="CC770" s="2"/>
      <c r="CD770" s="2"/>
      <c r="CE770" s="2"/>
      <c r="CF770" s="2"/>
      <c r="CG770" s="4"/>
    </row>
    <row r="771" spans="1:85" s="5" customFormat="1" x14ac:dyDescent="0.3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  <c r="AT771" s="2"/>
      <c r="AU771" s="2"/>
      <c r="AV771" s="2"/>
      <c r="AW771" s="2"/>
      <c r="AX771" s="2"/>
      <c r="AY771" s="2"/>
      <c r="AZ771" s="2"/>
      <c r="BA771" s="2"/>
      <c r="BB771" s="2"/>
      <c r="BC771" s="2"/>
      <c r="BD771" s="2"/>
      <c r="BE771" s="2"/>
      <c r="BF771" s="2"/>
      <c r="BG771" s="2"/>
      <c r="BH771" s="2"/>
      <c r="BI771" s="3"/>
      <c r="BJ771" s="3"/>
      <c r="BK771" s="3"/>
      <c r="BL771" s="3"/>
      <c r="BM771" s="3"/>
      <c r="BN771" s="3"/>
      <c r="BO771" s="3"/>
      <c r="BP771" s="3"/>
      <c r="BQ771" s="3"/>
      <c r="BR771" s="3"/>
      <c r="BS771" s="3"/>
      <c r="BT771" s="2"/>
      <c r="BU771" s="2"/>
      <c r="BV771" s="2"/>
      <c r="BW771" s="2"/>
      <c r="BX771" s="2"/>
      <c r="BY771" s="2"/>
      <c r="BZ771" s="2"/>
      <c r="CA771" s="2"/>
      <c r="CB771" s="2"/>
      <c r="CC771" s="2"/>
      <c r="CD771" s="2"/>
      <c r="CE771" s="2"/>
      <c r="CF771" s="2"/>
      <c r="CG771" s="4"/>
    </row>
    <row r="772" spans="1:85" s="5" customFormat="1" x14ac:dyDescent="0.3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  <c r="AT772" s="2"/>
      <c r="AU772" s="2"/>
      <c r="AV772" s="2"/>
      <c r="AW772" s="2"/>
      <c r="AX772" s="2"/>
      <c r="AY772" s="2"/>
      <c r="AZ772" s="2"/>
      <c r="BA772" s="2"/>
      <c r="BB772" s="2"/>
      <c r="BC772" s="2"/>
      <c r="BD772" s="2"/>
      <c r="BE772" s="2"/>
      <c r="BF772" s="2"/>
      <c r="BG772" s="2"/>
      <c r="BH772" s="2"/>
      <c r="BI772" s="3"/>
      <c r="BJ772" s="3"/>
      <c r="BK772" s="3"/>
      <c r="BL772" s="3"/>
      <c r="BM772" s="3"/>
      <c r="BN772" s="3"/>
      <c r="BO772" s="3"/>
      <c r="BP772" s="3"/>
      <c r="BQ772" s="3"/>
      <c r="BR772" s="3"/>
      <c r="BS772" s="3"/>
      <c r="BT772" s="2"/>
      <c r="BU772" s="2"/>
      <c r="BV772" s="2"/>
      <c r="BW772" s="2"/>
      <c r="BX772" s="2"/>
      <c r="BY772" s="2"/>
      <c r="BZ772" s="2"/>
      <c r="CA772" s="2"/>
      <c r="CB772" s="2"/>
      <c r="CC772" s="2"/>
      <c r="CD772" s="2"/>
      <c r="CE772" s="2"/>
      <c r="CF772" s="2"/>
      <c r="CG772" s="4"/>
    </row>
    <row r="773" spans="1:85" s="5" customFormat="1" x14ac:dyDescent="0.3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  <c r="AT773" s="2"/>
      <c r="AU773" s="2"/>
      <c r="AV773" s="2"/>
      <c r="AW773" s="2"/>
      <c r="AX773" s="2"/>
      <c r="AY773" s="2"/>
      <c r="AZ773" s="2"/>
      <c r="BA773" s="2"/>
      <c r="BB773" s="2"/>
      <c r="BC773" s="2"/>
      <c r="BD773" s="2"/>
      <c r="BE773" s="2"/>
      <c r="BF773" s="2"/>
      <c r="BG773" s="2"/>
      <c r="BH773" s="2"/>
      <c r="BI773" s="3"/>
      <c r="BJ773" s="3"/>
      <c r="BK773" s="3"/>
      <c r="BL773" s="3"/>
      <c r="BM773" s="3"/>
      <c r="BN773" s="3"/>
      <c r="BO773" s="3"/>
      <c r="BP773" s="3"/>
      <c r="BQ773" s="3"/>
      <c r="BR773" s="3"/>
      <c r="BS773" s="3"/>
      <c r="BT773" s="2"/>
      <c r="BU773" s="2"/>
      <c r="BV773" s="2"/>
      <c r="BW773" s="2"/>
      <c r="BX773" s="2"/>
      <c r="BY773" s="2"/>
      <c r="BZ773" s="2"/>
      <c r="CA773" s="2"/>
      <c r="CB773" s="2"/>
      <c r="CC773" s="2"/>
      <c r="CD773" s="2"/>
      <c r="CE773" s="2"/>
      <c r="CF773" s="2"/>
      <c r="CG773" s="4"/>
    </row>
    <row r="774" spans="1:85" s="5" customFormat="1" x14ac:dyDescent="0.3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  <c r="AT774" s="2"/>
      <c r="AU774" s="2"/>
      <c r="AV774" s="2"/>
      <c r="AW774" s="2"/>
      <c r="AX774" s="2"/>
      <c r="AY774" s="2"/>
      <c r="AZ774" s="2"/>
      <c r="BA774" s="2"/>
      <c r="BB774" s="2"/>
      <c r="BC774" s="2"/>
      <c r="BD774" s="2"/>
      <c r="BE774" s="2"/>
      <c r="BF774" s="2"/>
      <c r="BG774" s="2"/>
      <c r="BH774" s="2"/>
      <c r="BI774" s="3"/>
      <c r="BJ774" s="3"/>
      <c r="BK774" s="3"/>
      <c r="BL774" s="3"/>
      <c r="BM774" s="3"/>
      <c r="BN774" s="3"/>
      <c r="BO774" s="3"/>
      <c r="BP774" s="3"/>
      <c r="BQ774" s="3"/>
      <c r="BR774" s="3"/>
      <c r="BS774" s="3"/>
      <c r="BT774" s="2"/>
      <c r="BU774" s="2"/>
      <c r="BV774" s="2"/>
      <c r="BW774" s="2"/>
      <c r="BX774" s="2"/>
      <c r="BY774" s="2"/>
      <c r="BZ774" s="2"/>
      <c r="CA774" s="2"/>
      <c r="CB774" s="2"/>
      <c r="CC774" s="2"/>
      <c r="CD774" s="2"/>
      <c r="CE774" s="2"/>
      <c r="CF774" s="2"/>
      <c r="CG774" s="4"/>
    </row>
    <row r="775" spans="1:85" s="5" customFormat="1" x14ac:dyDescent="0.3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  <c r="AT775" s="2"/>
      <c r="AU775" s="2"/>
      <c r="AV775" s="2"/>
      <c r="AW775" s="2"/>
      <c r="AX775" s="2"/>
      <c r="AY775" s="2"/>
      <c r="AZ775" s="2"/>
      <c r="BA775" s="2"/>
      <c r="BB775" s="2"/>
      <c r="BC775" s="2"/>
      <c r="BD775" s="2"/>
      <c r="BE775" s="2"/>
      <c r="BF775" s="2"/>
      <c r="BG775" s="2"/>
      <c r="BH775" s="2"/>
      <c r="BI775" s="3"/>
      <c r="BJ775" s="3"/>
      <c r="BK775" s="3"/>
      <c r="BL775" s="3"/>
      <c r="BM775" s="3"/>
      <c r="BN775" s="3"/>
      <c r="BO775" s="3"/>
      <c r="BP775" s="3"/>
      <c r="BQ775" s="3"/>
      <c r="BR775" s="3"/>
      <c r="BS775" s="3"/>
      <c r="BT775" s="2"/>
      <c r="BU775" s="2"/>
      <c r="BV775" s="2"/>
      <c r="BW775" s="2"/>
      <c r="BX775" s="2"/>
      <c r="BY775" s="2"/>
      <c r="BZ775" s="2"/>
      <c r="CA775" s="2"/>
      <c r="CB775" s="2"/>
      <c r="CC775" s="2"/>
      <c r="CD775" s="2"/>
      <c r="CE775" s="2"/>
      <c r="CF775" s="2"/>
      <c r="CG775" s="4"/>
    </row>
    <row r="776" spans="1:85" s="5" customFormat="1" x14ac:dyDescent="0.3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  <c r="AT776" s="2"/>
      <c r="AU776" s="2"/>
      <c r="AV776" s="2"/>
      <c r="AW776" s="2"/>
      <c r="AX776" s="2"/>
      <c r="AY776" s="2"/>
      <c r="AZ776" s="2"/>
      <c r="BA776" s="2"/>
      <c r="BB776" s="2"/>
      <c r="BC776" s="2"/>
      <c r="BD776" s="2"/>
      <c r="BE776" s="2"/>
      <c r="BF776" s="2"/>
      <c r="BG776" s="2"/>
      <c r="BH776" s="2"/>
      <c r="BI776" s="3"/>
      <c r="BJ776" s="3"/>
      <c r="BK776" s="3"/>
      <c r="BL776" s="3"/>
      <c r="BM776" s="3"/>
      <c r="BN776" s="3"/>
      <c r="BO776" s="3"/>
      <c r="BP776" s="3"/>
      <c r="BQ776" s="3"/>
      <c r="BR776" s="3"/>
      <c r="BS776" s="3"/>
      <c r="BT776" s="2"/>
      <c r="BU776" s="2"/>
      <c r="BV776" s="2"/>
      <c r="BW776" s="2"/>
      <c r="BX776" s="2"/>
      <c r="BY776" s="2"/>
      <c r="BZ776" s="2"/>
      <c r="CA776" s="2"/>
      <c r="CB776" s="2"/>
      <c r="CC776" s="2"/>
      <c r="CD776" s="2"/>
      <c r="CE776" s="2"/>
      <c r="CF776" s="2"/>
      <c r="CG776" s="4"/>
    </row>
    <row r="777" spans="1:85" s="5" customFormat="1" x14ac:dyDescent="0.3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  <c r="AT777" s="2"/>
      <c r="AU777" s="2"/>
      <c r="AV777" s="2"/>
      <c r="AW777" s="2"/>
      <c r="AX777" s="2"/>
      <c r="AY777" s="2"/>
      <c r="AZ777" s="2"/>
      <c r="BA777" s="2"/>
      <c r="BB777" s="2"/>
      <c r="BC777" s="2"/>
      <c r="BD777" s="2"/>
      <c r="BE777" s="2"/>
      <c r="BF777" s="2"/>
      <c r="BG777" s="2"/>
      <c r="BH777" s="2"/>
      <c r="BI777" s="3"/>
      <c r="BJ777" s="3"/>
      <c r="BK777" s="3"/>
      <c r="BL777" s="3"/>
      <c r="BM777" s="3"/>
      <c r="BN777" s="3"/>
      <c r="BO777" s="3"/>
      <c r="BP777" s="3"/>
      <c r="BQ777" s="3"/>
      <c r="BR777" s="3"/>
      <c r="BS777" s="3"/>
      <c r="BT777" s="2"/>
      <c r="BU777" s="2"/>
      <c r="BV777" s="2"/>
      <c r="BW777" s="2"/>
      <c r="BX777" s="2"/>
      <c r="BY777" s="2"/>
      <c r="BZ777" s="2"/>
      <c r="CA777" s="2"/>
      <c r="CB777" s="2"/>
      <c r="CC777" s="2"/>
      <c r="CD777" s="2"/>
      <c r="CE777" s="2"/>
      <c r="CF777" s="2"/>
      <c r="CG777" s="4"/>
    </row>
    <row r="778" spans="1:85" s="5" customFormat="1" x14ac:dyDescent="0.3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  <c r="AT778" s="2"/>
      <c r="AU778" s="2"/>
      <c r="AV778" s="2"/>
      <c r="AW778" s="2"/>
      <c r="AX778" s="2"/>
      <c r="AY778" s="2"/>
      <c r="AZ778" s="2"/>
      <c r="BA778" s="2"/>
      <c r="BB778" s="2"/>
      <c r="BC778" s="2"/>
      <c r="BD778" s="2"/>
      <c r="BE778" s="2"/>
      <c r="BF778" s="2"/>
      <c r="BG778" s="2"/>
      <c r="BH778" s="2"/>
      <c r="BI778" s="3"/>
      <c r="BJ778" s="3"/>
      <c r="BK778" s="3"/>
      <c r="BL778" s="3"/>
      <c r="BM778" s="3"/>
      <c r="BN778" s="3"/>
      <c r="BO778" s="3"/>
      <c r="BP778" s="3"/>
      <c r="BQ778" s="3"/>
      <c r="BR778" s="3"/>
      <c r="BS778" s="3"/>
      <c r="BT778" s="2"/>
      <c r="BU778" s="2"/>
      <c r="BV778" s="2"/>
      <c r="BW778" s="2"/>
      <c r="BX778" s="2"/>
      <c r="BY778" s="2"/>
      <c r="BZ778" s="2"/>
      <c r="CA778" s="2"/>
      <c r="CB778" s="2"/>
      <c r="CC778" s="2"/>
      <c r="CD778" s="2"/>
      <c r="CE778" s="2"/>
      <c r="CF778" s="2"/>
      <c r="CG778" s="4"/>
    </row>
    <row r="779" spans="1:85" s="5" customFormat="1" x14ac:dyDescent="0.3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  <c r="AT779" s="2"/>
      <c r="AU779" s="2"/>
      <c r="AV779" s="2"/>
      <c r="AW779" s="2"/>
      <c r="AX779" s="2"/>
      <c r="AY779" s="2"/>
      <c r="AZ779" s="2"/>
      <c r="BA779" s="2"/>
      <c r="BB779" s="2"/>
      <c r="BC779" s="2"/>
      <c r="BD779" s="2"/>
      <c r="BE779" s="2"/>
      <c r="BF779" s="2"/>
      <c r="BG779" s="2"/>
      <c r="BH779" s="2"/>
      <c r="BI779" s="3"/>
      <c r="BJ779" s="3"/>
      <c r="BK779" s="3"/>
      <c r="BL779" s="3"/>
      <c r="BM779" s="3"/>
      <c r="BN779" s="3"/>
      <c r="BO779" s="3"/>
      <c r="BP779" s="3"/>
      <c r="BQ779" s="3"/>
      <c r="BR779" s="3"/>
      <c r="BS779" s="3"/>
      <c r="BT779" s="2"/>
      <c r="BU779" s="2"/>
      <c r="BV779" s="2"/>
      <c r="BW779" s="2"/>
      <c r="BX779" s="2"/>
      <c r="BY779" s="2"/>
      <c r="BZ779" s="2"/>
      <c r="CA779" s="2"/>
      <c r="CB779" s="2"/>
      <c r="CC779" s="2"/>
      <c r="CD779" s="2"/>
      <c r="CE779" s="2"/>
      <c r="CF779" s="2"/>
      <c r="CG779" s="4"/>
    </row>
    <row r="780" spans="1:85" s="5" customFormat="1" x14ac:dyDescent="0.3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  <c r="AT780" s="2"/>
      <c r="AU780" s="2"/>
      <c r="AV780" s="2"/>
      <c r="AW780" s="2"/>
      <c r="AX780" s="2"/>
      <c r="AY780" s="2"/>
      <c r="AZ780" s="2"/>
      <c r="BA780" s="2"/>
      <c r="BB780" s="2"/>
      <c r="BC780" s="2"/>
      <c r="BD780" s="2"/>
      <c r="BE780" s="2"/>
      <c r="BF780" s="2"/>
      <c r="BG780" s="2"/>
      <c r="BH780" s="2"/>
      <c r="BI780" s="3"/>
      <c r="BJ780" s="3"/>
      <c r="BK780" s="3"/>
      <c r="BL780" s="3"/>
      <c r="BM780" s="3"/>
      <c r="BN780" s="3"/>
      <c r="BO780" s="3"/>
      <c r="BP780" s="3"/>
      <c r="BQ780" s="3"/>
      <c r="BR780" s="3"/>
      <c r="BS780" s="3"/>
      <c r="BT780" s="2"/>
      <c r="BU780" s="2"/>
      <c r="BV780" s="2"/>
      <c r="BW780" s="2"/>
      <c r="BX780" s="2"/>
      <c r="BY780" s="2"/>
      <c r="BZ780" s="2"/>
      <c r="CA780" s="2"/>
      <c r="CB780" s="2"/>
      <c r="CC780" s="2"/>
      <c r="CD780" s="2"/>
      <c r="CE780" s="2"/>
      <c r="CF780" s="2"/>
      <c r="CG780" s="4"/>
    </row>
    <row r="781" spans="1:85" s="5" customFormat="1" x14ac:dyDescent="0.3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  <c r="AT781" s="2"/>
      <c r="AU781" s="2"/>
      <c r="AV781" s="2"/>
      <c r="AW781" s="2"/>
      <c r="AX781" s="2"/>
      <c r="AY781" s="2"/>
      <c r="AZ781" s="2"/>
      <c r="BA781" s="2"/>
      <c r="BB781" s="2"/>
      <c r="BC781" s="2"/>
      <c r="BD781" s="2"/>
      <c r="BE781" s="2"/>
      <c r="BF781" s="2"/>
      <c r="BG781" s="2"/>
      <c r="BH781" s="2"/>
      <c r="BI781" s="3"/>
      <c r="BJ781" s="3"/>
      <c r="BK781" s="3"/>
      <c r="BL781" s="3"/>
      <c r="BM781" s="3"/>
      <c r="BN781" s="3"/>
      <c r="BO781" s="3"/>
      <c r="BP781" s="3"/>
      <c r="BQ781" s="3"/>
      <c r="BR781" s="3"/>
      <c r="BS781" s="3"/>
      <c r="BT781" s="2"/>
      <c r="BU781" s="2"/>
      <c r="BV781" s="2"/>
      <c r="BW781" s="2"/>
      <c r="BX781" s="2"/>
      <c r="BY781" s="2"/>
      <c r="BZ781" s="2"/>
      <c r="CA781" s="2"/>
      <c r="CB781" s="2"/>
      <c r="CC781" s="2"/>
      <c r="CD781" s="2"/>
      <c r="CE781" s="2"/>
      <c r="CF781" s="2"/>
      <c r="CG781" s="4"/>
    </row>
    <row r="782" spans="1:85" s="5" customFormat="1" x14ac:dyDescent="0.3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  <c r="AT782" s="2"/>
      <c r="AU782" s="2"/>
      <c r="AV782" s="2"/>
      <c r="AW782" s="2"/>
      <c r="AX782" s="2"/>
      <c r="AY782" s="2"/>
      <c r="AZ782" s="2"/>
      <c r="BA782" s="2"/>
      <c r="BB782" s="2"/>
      <c r="BC782" s="2"/>
      <c r="BD782" s="2"/>
      <c r="BE782" s="2"/>
      <c r="BF782" s="2"/>
      <c r="BG782" s="2"/>
      <c r="BH782" s="2"/>
      <c r="BI782" s="3"/>
      <c r="BJ782" s="3"/>
      <c r="BK782" s="3"/>
      <c r="BL782" s="3"/>
      <c r="BM782" s="3"/>
      <c r="BN782" s="3"/>
      <c r="BO782" s="3"/>
      <c r="BP782" s="3"/>
      <c r="BQ782" s="3"/>
      <c r="BR782" s="3"/>
      <c r="BS782" s="3"/>
      <c r="BT782" s="2"/>
      <c r="BU782" s="2"/>
      <c r="BV782" s="2"/>
      <c r="BW782" s="2"/>
      <c r="BX782" s="2"/>
      <c r="BY782" s="2"/>
      <c r="BZ782" s="2"/>
      <c r="CA782" s="2"/>
      <c r="CB782" s="2"/>
      <c r="CC782" s="2"/>
      <c r="CD782" s="2"/>
      <c r="CE782" s="2"/>
      <c r="CF782" s="2"/>
      <c r="CG782" s="4"/>
    </row>
    <row r="783" spans="1:85" s="5" customFormat="1" x14ac:dyDescent="0.3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  <c r="AT783" s="2"/>
      <c r="AU783" s="2"/>
      <c r="AV783" s="2"/>
      <c r="AW783" s="2"/>
      <c r="AX783" s="2"/>
      <c r="AY783" s="2"/>
      <c r="AZ783" s="2"/>
      <c r="BA783" s="2"/>
      <c r="BB783" s="2"/>
      <c r="BC783" s="2"/>
      <c r="BD783" s="2"/>
      <c r="BE783" s="2"/>
      <c r="BF783" s="2"/>
      <c r="BG783" s="2"/>
      <c r="BH783" s="2"/>
      <c r="BI783" s="3"/>
      <c r="BJ783" s="3"/>
      <c r="BK783" s="3"/>
      <c r="BL783" s="3"/>
      <c r="BM783" s="3"/>
      <c r="BN783" s="3"/>
      <c r="BO783" s="3"/>
      <c r="BP783" s="3"/>
      <c r="BQ783" s="3"/>
      <c r="BR783" s="3"/>
      <c r="BS783" s="3"/>
      <c r="BT783" s="2"/>
      <c r="BU783" s="2"/>
      <c r="BV783" s="2"/>
      <c r="BW783" s="2"/>
      <c r="BX783" s="2"/>
      <c r="BY783" s="2"/>
      <c r="BZ783" s="2"/>
      <c r="CA783" s="2"/>
      <c r="CB783" s="2"/>
      <c r="CC783" s="2"/>
      <c r="CD783" s="2"/>
      <c r="CE783" s="2"/>
      <c r="CF783" s="2"/>
      <c r="CG783" s="4"/>
    </row>
    <row r="784" spans="1:85" s="5" customFormat="1" x14ac:dyDescent="0.3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  <c r="AT784" s="2"/>
      <c r="AU784" s="2"/>
      <c r="AV784" s="2"/>
      <c r="AW784" s="2"/>
      <c r="AX784" s="2"/>
      <c r="AY784" s="2"/>
      <c r="AZ784" s="2"/>
      <c r="BA784" s="2"/>
      <c r="BB784" s="2"/>
      <c r="BC784" s="2"/>
      <c r="BD784" s="2"/>
      <c r="BE784" s="2"/>
      <c r="BF784" s="2"/>
      <c r="BG784" s="2"/>
      <c r="BH784" s="2"/>
      <c r="BI784" s="3"/>
      <c r="BJ784" s="3"/>
      <c r="BK784" s="3"/>
      <c r="BL784" s="3"/>
      <c r="BM784" s="3"/>
      <c r="BN784" s="3"/>
      <c r="BO784" s="3"/>
      <c r="BP784" s="3"/>
      <c r="BQ784" s="3"/>
      <c r="BR784" s="3"/>
      <c r="BS784" s="3"/>
      <c r="BT784" s="2"/>
      <c r="BU784" s="2"/>
      <c r="BV784" s="2"/>
      <c r="BW784" s="2"/>
      <c r="BX784" s="2"/>
      <c r="BY784" s="2"/>
      <c r="BZ784" s="2"/>
      <c r="CA784" s="2"/>
      <c r="CB784" s="2"/>
      <c r="CC784" s="2"/>
      <c r="CD784" s="2"/>
      <c r="CE784" s="2"/>
      <c r="CF784" s="2"/>
      <c r="CG784" s="4"/>
    </row>
    <row r="785" spans="1:85" s="5" customFormat="1" x14ac:dyDescent="0.3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  <c r="AT785" s="2"/>
      <c r="AU785" s="2"/>
      <c r="AV785" s="2"/>
      <c r="AW785" s="2"/>
      <c r="AX785" s="2"/>
      <c r="AY785" s="2"/>
      <c r="AZ785" s="2"/>
      <c r="BA785" s="2"/>
      <c r="BB785" s="2"/>
      <c r="BC785" s="2"/>
      <c r="BD785" s="2"/>
      <c r="BE785" s="2"/>
      <c r="BF785" s="2"/>
      <c r="BG785" s="2"/>
      <c r="BH785" s="2"/>
      <c r="BI785" s="3"/>
      <c r="BJ785" s="3"/>
      <c r="BK785" s="3"/>
      <c r="BL785" s="3"/>
      <c r="BM785" s="3"/>
      <c r="BN785" s="3"/>
      <c r="BO785" s="3"/>
      <c r="BP785" s="3"/>
      <c r="BQ785" s="3"/>
      <c r="BR785" s="3"/>
      <c r="BS785" s="3"/>
      <c r="BT785" s="2"/>
      <c r="BU785" s="2"/>
      <c r="BV785" s="2"/>
      <c r="BW785" s="2"/>
      <c r="BX785" s="2"/>
      <c r="BY785" s="2"/>
      <c r="BZ785" s="2"/>
      <c r="CA785" s="2"/>
      <c r="CB785" s="2"/>
      <c r="CC785" s="2"/>
      <c r="CD785" s="2"/>
      <c r="CE785" s="2"/>
      <c r="CF785" s="2"/>
      <c r="CG785" s="4"/>
    </row>
    <row r="786" spans="1:85" s="5" customFormat="1" x14ac:dyDescent="0.3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  <c r="AT786" s="2"/>
      <c r="AU786" s="2"/>
      <c r="AV786" s="2"/>
      <c r="AW786" s="2"/>
      <c r="AX786" s="2"/>
      <c r="AY786" s="2"/>
      <c r="AZ786" s="2"/>
      <c r="BA786" s="2"/>
      <c r="BB786" s="2"/>
      <c r="BC786" s="2"/>
      <c r="BD786" s="2"/>
      <c r="BE786" s="2"/>
      <c r="BF786" s="2"/>
      <c r="BG786" s="2"/>
      <c r="BH786" s="2"/>
      <c r="BI786" s="3"/>
      <c r="BJ786" s="3"/>
      <c r="BK786" s="3"/>
      <c r="BL786" s="3"/>
      <c r="BM786" s="3"/>
      <c r="BN786" s="3"/>
      <c r="BO786" s="3"/>
      <c r="BP786" s="3"/>
      <c r="BQ786" s="3"/>
      <c r="BR786" s="3"/>
      <c r="BS786" s="3"/>
      <c r="BT786" s="2"/>
      <c r="BU786" s="2"/>
      <c r="BV786" s="2"/>
      <c r="BW786" s="2"/>
      <c r="BX786" s="2"/>
      <c r="BY786" s="2"/>
      <c r="BZ786" s="2"/>
      <c r="CA786" s="2"/>
      <c r="CB786" s="2"/>
      <c r="CC786" s="2"/>
      <c r="CD786" s="2"/>
      <c r="CE786" s="2"/>
      <c r="CF786" s="2"/>
      <c r="CG786" s="4"/>
    </row>
    <row r="787" spans="1:85" s="5" customFormat="1" x14ac:dyDescent="0.3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  <c r="AT787" s="2"/>
      <c r="AU787" s="2"/>
      <c r="AV787" s="2"/>
      <c r="AW787" s="2"/>
      <c r="AX787" s="2"/>
      <c r="AY787" s="2"/>
      <c r="AZ787" s="2"/>
      <c r="BA787" s="2"/>
      <c r="BB787" s="2"/>
      <c r="BC787" s="2"/>
      <c r="BD787" s="2"/>
      <c r="BE787" s="2"/>
      <c r="BF787" s="2"/>
      <c r="BG787" s="2"/>
      <c r="BH787" s="2"/>
      <c r="BI787" s="3"/>
      <c r="BJ787" s="3"/>
      <c r="BK787" s="3"/>
      <c r="BL787" s="3"/>
      <c r="BM787" s="3"/>
      <c r="BN787" s="3"/>
      <c r="BO787" s="3"/>
      <c r="BP787" s="3"/>
      <c r="BQ787" s="3"/>
      <c r="BR787" s="3"/>
      <c r="BS787" s="3"/>
      <c r="BT787" s="2"/>
      <c r="BU787" s="2"/>
      <c r="BV787" s="2"/>
      <c r="BW787" s="2"/>
      <c r="BX787" s="2"/>
      <c r="BY787" s="2"/>
      <c r="BZ787" s="2"/>
      <c r="CA787" s="2"/>
      <c r="CB787" s="2"/>
      <c r="CC787" s="2"/>
      <c r="CD787" s="2"/>
      <c r="CE787" s="2"/>
      <c r="CF787" s="2"/>
      <c r="CG787" s="4"/>
    </row>
    <row r="788" spans="1:85" s="5" customFormat="1" x14ac:dyDescent="0.3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  <c r="AT788" s="2"/>
      <c r="AU788" s="2"/>
      <c r="AV788" s="2"/>
      <c r="AW788" s="2"/>
      <c r="AX788" s="2"/>
      <c r="AY788" s="2"/>
      <c r="AZ788" s="2"/>
      <c r="BA788" s="2"/>
      <c r="BB788" s="2"/>
      <c r="BC788" s="2"/>
      <c r="BD788" s="2"/>
      <c r="BE788" s="2"/>
      <c r="BF788" s="2"/>
      <c r="BG788" s="2"/>
      <c r="BH788" s="2"/>
      <c r="BI788" s="3"/>
      <c r="BJ788" s="3"/>
      <c r="BK788" s="3"/>
      <c r="BL788" s="3"/>
      <c r="BM788" s="3"/>
      <c r="BN788" s="3"/>
      <c r="BO788" s="3"/>
      <c r="BP788" s="3"/>
      <c r="BQ788" s="3"/>
      <c r="BR788" s="3"/>
      <c r="BS788" s="3"/>
      <c r="BT788" s="2"/>
      <c r="BU788" s="2"/>
      <c r="BV788" s="2"/>
      <c r="BW788" s="2"/>
      <c r="BX788" s="2"/>
      <c r="BY788" s="2"/>
      <c r="BZ788" s="2"/>
      <c r="CA788" s="2"/>
      <c r="CB788" s="2"/>
      <c r="CC788" s="2"/>
      <c r="CD788" s="2"/>
      <c r="CE788" s="2"/>
      <c r="CF788" s="2"/>
      <c r="CG788" s="4"/>
    </row>
    <row r="789" spans="1:85" s="5" customFormat="1" x14ac:dyDescent="0.3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  <c r="AT789" s="2"/>
      <c r="AU789" s="2"/>
      <c r="AV789" s="2"/>
      <c r="AW789" s="2"/>
      <c r="AX789" s="2"/>
      <c r="AY789" s="2"/>
      <c r="AZ789" s="2"/>
      <c r="BA789" s="2"/>
      <c r="BB789" s="2"/>
      <c r="BC789" s="2"/>
      <c r="BD789" s="2"/>
      <c r="BE789" s="2"/>
      <c r="BF789" s="2"/>
      <c r="BG789" s="2"/>
      <c r="BH789" s="2"/>
      <c r="BI789" s="3"/>
      <c r="BJ789" s="3"/>
      <c r="BK789" s="3"/>
      <c r="BL789" s="3"/>
      <c r="BM789" s="3"/>
      <c r="BN789" s="3"/>
      <c r="BO789" s="3"/>
      <c r="BP789" s="3"/>
      <c r="BQ789" s="3"/>
      <c r="BR789" s="3"/>
      <c r="BS789" s="3"/>
      <c r="BT789" s="2"/>
      <c r="BU789" s="2"/>
      <c r="BV789" s="2"/>
      <c r="BW789" s="2"/>
      <c r="BX789" s="2"/>
      <c r="BY789" s="2"/>
      <c r="BZ789" s="2"/>
      <c r="CA789" s="2"/>
      <c r="CB789" s="2"/>
      <c r="CC789" s="2"/>
      <c r="CD789" s="2"/>
      <c r="CE789" s="2"/>
      <c r="CF789" s="2"/>
      <c r="CG789" s="4"/>
    </row>
    <row r="790" spans="1:85" s="5" customFormat="1" x14ac:dyDescent="0.3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  <c r="AT790" s="2"/>
      <c r="AU790" s="2"/>
      <c r="AV790" s="2"/>
      <c r="AW790" s="2"/>
      <c r="AX790" s="2"/>
      <c r="AY790" s="2"/>
      <c r="AZ790" s="2"/>
      <c r="BA790" s="2"/>
      <c r="BB790" s="2"/>
      <c r="BC790" s="2"/>
      <c r="BD790" s="2"/>
      <c r="BE790" s="2"/>
      <c r="BF790" s="2"/>
      <c r="BG790" s="2"/>
      <c r="BH790" s="2"/>
      <c r="BI790" s="3"/>
      <c r="BJ790" s="3"/>
      <c r="BK790" s="3"/>
      <c r="BL790" s="3"/>
      <c r="BM790" s="3"/>
      <c r="BN790" s="3"/>
      <c r="BO790" s="3"/>
      <c r="BP790" s="3"/>
      <c r="BQ790" s="3"/>
      <c r="BR790" s="3"/>
      <c r="BS790" s="3"/>
      <c r="BT790" s="2"/>
      <c r="BU790" s="2"/>
      <c r="BV790" s="2"/>
      <c r="BW790" s="2"/>
      <c r="BX790" s="2"/>
      <c r="BY790" s="2"/>
      <c r="BZ790" s="2"/>
      <c r="CA790" s="2"/>
      <c r="CB790" s="2"/>
      <c r="CC790" s="2"/>
      <c r="CD790" s="2"/>
      <c r="CE790" s="2"/>
      <c r="CF790" s="2"/>
      <c r="CG790" s="4"/>
    </row>
    <row r="791" spans="1:85" s="5" customFormat="1" x14ac:dyDescent="0.3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  <c r="AT791" s="2"/>
      <c r="AU791" s="2"/>
      <c r="AV791" s="2"/>
      <c r="AW791" s="2"/>
      <c r="AX791" s="2"/>
      <c r="AY791" s="2"/>
      <c r="AZ791" s="2"/>
      <c r="BA791" s="2"/>
      <c r="BB791" s="2"/>
      <c r="BC791" s="2"/>
      <c r="BD791" s="2"/>
      <c r="BE791" s="2"/>
      <c r="BF791" s="2"/>
      <c r="BG791" s="2"/>
      <c r="BH791" s="2"/>
      <c r="BI791" s="3"/>
      <c r="BJ791" s="3"/>
      <c r="BK791" s="3"/>
      <c r="BL791" s="3"/>
      <c r="BM791" s="3"/>
      <c r="BN791" s="3"/>
      <c r="BO791" s="3"/>
      <c r="BP791" s="3"/>
      <c r="BQ791" s="3"/>
      <c r="BR791" s="3"/>
      <c r="BS791" s="3"/>
      <c r="BT791" s="2"/>
      <c r="BU791" s="2"/>
      <c r="BV791" s="2"/>
      <c r="BW791" s="2"/>
      <c r="BX791" s="2"/>
      <c r="BY791" s="2"/>
      <c r="BZ791" s="2"/>
      <c r="CA791" s="2"/>
      <c r="CB791" s="2"/>
      <c r="CC791" s="2"/>
      <c r="CD791" s="2"/>
      <c r="CE791" s="2"/>
      <c r="CF791" s="2"/>
      <c r="CG791" s="4"/>
    </row>
    <row r="792" spans="1:85" s="5" customFormat="1" x14ac:dyDescent="0.3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  <c r="AT792" s="2"/>
      <c r="AU792" s="2"/>
      <c r="AV792" s="2"/>
      <c r="AW792" s="2"/>
      <c r="AX792" s="2"/>
      <c r="AY792" s="2"/>
      <c r="AZ792" s="2"/>
      <c r="BA792" s="2"/>
      <c r="BB792" s="2"/>
      <c r="BC792" s="2"/>
      <c r="BD792" s="2"/>
      <c r="BE792" s="2"/>
      <c r="BF792" s="2"/>
      <c r="BG792" s="2"/>
      <c r="BH792" s="2"/>
      <c r="BI792" s="3"/>
      <c r="BJ792" s="3"/>
      <c r="BK792" s="3"/>
      <c r="BL792" s="3"/>
      <c r="BM792" s="3"/>
      <c r="BN792" s="3"/>
      <c r="BO792" s="3"/>
      <c r="BP792" s="3"/>
      <c r="BQ792" s="3"/>
      <c r="BR792" s="3"/>
      <c r="BS792" s="3"/>
      <c r="BT792" s="2"/>
      <c r="BU792" s="2"/>
      <c r="BV792" s="2"/>
      <c r="BW792" s="2"/>
      <c r="BX792" s="2"/>
      <c r="BY792" s="2"/>
      <c r="BZ792" s="2"/>
      <c r="CA792" s="2"/>
      <c r="CB792" s="2"/>
      <c r="CC792" s="2"/>
      <c r="CD792" s="2"/>
      <c r="CE792" s="2"/>
      <c r="CF792" s="2"/>
      <c r="CG792" s="4"/>
    </row>
    <row r="793" spans="1:85" s="5" customFormat="1" x14ac:dyDescent="0.3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  <c r="AT793" s="2"/>
      <c r="AU793" s="2"/>
      <c r="AV793" s="2"/>
      <c r="AW793" s="2"/>
      <c r="AX793" s="2"/>
      <c r="AY793" s="2"/>
      <c r="AZ793" s="2"/>
      <c r="BA793" s="2"/>
      <c r="BB793" s="2"/>
      <c r="BC793" s="2"/>
      <c r="BD793" s="2"/>
      <c r="BE793" s="2"/>
      <c r="BF793" s="2"/>
      <c r="BG793" s="2"/>
      <c r="BH793" s="2"/>
      <c r="BI793" s="3"/>
      <c r="BJ793" s="3"/>
      <c r="BK793" s="3"/>
      <c r="BL793" s="3"/>
      <c r="BM793" s="3"/>
      <c r="BN793" s="3"/>
      <c r="BO793" s="3"/>
      <c r="BP793" s="3"/>
      <c r="BQ793" s="3"/>
      <c r="BR793" s="3"/>
      <c r="BS793" s="3"/>
      <c r="BT793" s="2"/>
      <c r="BU793" s="2"/>
      <c r="BV793" s="2"/>
      <c r="BW793" s="2"/>
      <c r="BX793" s="2"/>
      <c r="BY793" s="2"/>
      <c r="BZ793" s="2"/>
      <c r="CA793" s="2"/>
      <c r="CB793" s="2"/>
      <c r="CC793" s="2"/>
      <c r="CD793" s="2"/>
      <c r="CE793" s="2"/>
      <c r="CF793" s="2"/>
      <c r="CG793" s="4"/>
    </row>
    <row r="794" spans="1:85" s="5" customFormat="1" x14ac:dyDescent="0.3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  <c r="AT794" s="2"/>
      <c r="AU794" s="2"/>
      <c r="AV794" s="2"/>
      <c r="AW794" s="2"/>
      <c r="AX794" s="2"/>
      <c r="AY794" s="2"/>
      <c r="AZ794" s="2"/>
      <c r="BA794" s="2"/>
      <c r="BB794" s="2"/>
      <c r="BC794" s="2"/>
      <c r="BD794" s="2"/>
      <c r="BE794" s="2"/>
      <c r="BF794" s="2"/>
      <c r="BG794" s="2"/>
      <c r="BH794" s="2"/>
      <c r="BI794" s="3"/>
      <c r="BJ794" s="3"/>
      <c r="BK794" s="3"/>
      <c r="BL794" s="3"/>
      <c r="BM794" s="3"/>
      <c r="BN794" s="3"/>
      <c r="BO794" s="3"/>
      <c r="BP794" s="3"/>
      <c r="BQ794" s="3"/>
      <c r="BR794" s="3"/>
      <c r="BS794" s="3"/>
      <c r="BT794" s="2"/>
      <c r="BU794" s="2"/>
      <c r="BV794" s="2"/>
      <c r="BW794" s="2"/>
      <c r="BX794" s="2"/>
      <c r="BY794" s="2"/>
      <c r="BZ794" s="2"/>
      <c r="CA794" s="2"/>
      <c r="CB794" s="2"/>
      <c r="CC794" s="2"/>
      <c r="CD794" s="2"/>
      <c r="CE794" s="2"/>
      <c r="CF794" s="2"/>
      <c r="CG794" s="4"/>
    </row>
    <row r="795" spans="1:85" s="5" customFormat="1" x14ac:dyDescent="0.3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  <c r="AT795" s="2"/>
      <c r="AU795" s="2"/>
      <c r="AV795" s="2"/>
      <c r="AW795" s="2"/>
      <c r="AX795" s="2"/>
      <c r="AY795" s="2"/>
      <c r="AZ795" s="2"/>
      <c r="BA795" s="2"/>
      <c r="BB795" s="2"/>
      <c r="BC795" s="2"/>
      <c r="BD795" s="2"/>
      <c r="BE795" s="2"/>
      <c r="BF795" s="2"/>
      <c r="BG795" s="2"/>
      <c r="BH795" s="2"/>
      <c r="BI795" s="3"/>
      <c r="BJ795" s="3"/>
      <c r="BK795" s="3"/>
      <c r="BL795" s="3"/>
      <c r="BM795" s="3"/>
      <c r="BN795" s="3"/>
      <c r="BO795" s="3"/>
      <c r="BP795" s="3"/>
      <c r="BQ795" s="3"/>
      <c r="BR795" s="3"/>
      <c r="BS795" s="3"/>
      <c r="BT795" s="2"/>
      <c r="BU795" s="2"/>
      <c r="BV795" s="2"/>
      <c r="BW795" s="2"/>
      <c r="BX795" s="2"/>
      <c r="BY795" s="2"/>
      <c r="BZ795" s="2"/>
      <c r="CA795" s="2"/>
      <c r="CB795" s="2"/>
      <c r="CC795" s="2"/>
      <c r="CD795" s="2"/>
      <c r="CE795" s="2"/>
      <c r="CF795" s="2"/>
      <c r="CG795" s="4"/>
    </row>
    <row r="796" spans="1:85" s="5" customFormat="1" x14ac:dyDescent="0.3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  <c r="AT796" s="2"/>
      <c r="AU796" s="2"/>
      <c r="AV796" s="2"/>
      <c r="AW796" s="2"/>
      <c r="AX796" s="2"/>
      <c r="AY796" s="2"/>
      <c r="AZ796" s="2"/>
      <c r="BA796" s="2"/>
      <c r="BB796" s="2"/>
      <c r="BC796" s="2"/>
      <c r="BD796" s="2"/>
      <c r="BE796" s="2"/>
      <c r="BF796" s="2"/>
      <c r="BG796" s="2"/>
      <c r="BH796" s="2"/>
      <c r="BI796" s="3"/>
      <c r="BJ796" s="3"/>
      <c r="BK796" s="3"/>
      <c r="BL796" s="3"/>
      <c r="BM796" s="3"/>
      <c r="BN796" s="3"/>
      <c r="BO796" s="3"/>
      <c r="BP796" s="3"/>
      <c r="BQ796" s="3"/>
      <c r="BR796" s="3"/>
      <c r="BS796" s="3"/>
      <c r="BT796" s="2"/>
      <c r="BU796" s="2"/>
      <c r="BV796" s="2"/>
      <c r="BW796" s="2"/>
      <c r="BX796" s="2"/>
      <c r="BY796" s="2"/>
      <c r="BZ796" s="2"/>
      <c r="CA796" s="2"/>
      <c r="CB796" s="2"/>
      <c r="CC796" s="2"/>
      <c r="CD796" s="2"/>
      <c r="CE796" s="2"/>
      <c r="CF796" s="2"/>
      <c r="CG796" s="4"/>
    </row>
    <row r="797" spans="1:85" s="5" customFormat="1" x14ac:dyDescent="0.3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  <c r="AT797" s="2"/>
      <c r="AU797" s="2"/>
      <c r="AV797" s="2"/>
      <c r="AW797" s="2"/>
      <c r="AX797" s="2"/>
      <c r="AY797" s="2"/>
      <c r="AZ797" s="2"/>
      <c r="BA797" s="2"/>
      <c r="BB797" s="2"/>
      <c r="BC797" s="2"/>
      <c r="BD797" s="2"/>
      <c r="BE797" s="2"/>
      <c r="BF797" s="2"/>
      <c r="BG797" s="2"/>
      <c r="BH797" s="2"/>
      <c r="BI797" s="3"/>
      <c r="BJ797" s="3"/>
      <c r="BK797" s="3"/>
      <c r="BL797" s="3"/>
      <c r="BM797" s="3"/>
      <c r="BN797" s="3"/>
      <c r="BO797" s="3"/>
      <c r="BP797" s="3"/>
      <c r="BQ797" s="3"/>
      <c r="BR797" s="3"/>
      <c r="BS797" s="3"/>
      <c r="BT797" s="2"/>
      <c r="BU797" s="2"/>
      <c r="BV797" s="2"/>
      <c r="BW797" s="2"/>
      <c r="BX797" s="2"/>
      <c r="BY797" s="2"/>
      <c r="BZ797" s="2"/>
      <c r="CA797" s="2"/>
      <c r="CB797" s="2"/>
      <c r="CC797" s="2"/>
      <c r="CD797" s="2"/>
      <c r="CE797" s="2"/>
      <c r="CF797" s="2"/>
      <c r="CG797" s="4"/>
    </row>
    <row r="798" spans="1:85" s="5" customFormat="1" x14ac:dyDescent="0.3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  <c r="AT798" s="2"/>
      <c r="AU798" s="2"/>
      <c r="AV798" s="2"/>
      <c r="AW798" s="2"/>
      <c r="AX798" s="2"/>
      <c r="AY798" s="2"/>
      <c r="AZ798" s="2"/>
      <c r="BA798" s="2"/>
      <c r="BB798" s="2"/>
      <c r="BC798" s="2"/>
      <c r="BD798" s="2"/>
      <c r="BE798" s="2"/>
      <c r="BF798" s="2"/>
      <c r="BG798" s="2"/>
      <c r="BH798" s="2"/>
      <c r="BI798" s="3"/>
      <c r="BJ798" s="3"/>
      <c r="BK798" s="3"/>
      <c r="BL798" s="3"/>
      <c r="BM798" s="3"/>
      <c r="BN798" s="3"/>
      <c r="BO798" s="3"/>
      <c r="BP798" s="3"/>
      <c r="BQ798" s="3"/>
      <c r="BR798" s="3"/>
      <c r="BS798" s="3"/>
      <c r="BT798" s="2"/>
      <c r="BU798" s="2"/>
      <c r="BV798" s="2"/>
      <c r="BW798" s="2"/>
      <c r="BX798" s="2"/>
      <c r="BY798" s="2"/>
      <c r="BZ798" s="2"/>
      <c r="CA798" s="2"/>
      <c r="CB798" s="2"/>
      <c r="CC798" s="2"/>
      <c r="CD798" s="2"/>
      <c r="CE798" s="2"/>
      <c r="CF798" s="2"/>
      <c r="CG798" s="4"/>
    </row>
    <row r="799" spans="1:85" s="5" customFormat="1" x14ac:dyDescent="0.3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  <c r="AT799" s="2"/>
      <c r="AU799" s="2"/>
      <c r="AV799" s="2"/>
      <c r="AW799" s="2"/>
      <c r="AX799" s="2"/>
      <c r="AY799" s="2"/>
      <c r="AZ799" s="2"/>
      <c r="BA799" s="2"/>
      <c r="BB799" s="2"/>
      <c r="BC799" s="2"/>
      <c r="BD799" s="2"/>
      <c r="BE799" s="2"/>
      <c r="BF799" s="2"/>
      <c r="BG799" s="2"/>
      <c r="BH799" s="2"/>
      <c r="BI799" s="3"/>
      <c r="BJ799" s="3"/>
      <c r="BK799" s="3"/>
      <c r="BL799" s="3"/>
      <c r="BM799" s="3"/>
      <c r="BN799" s="3"/>
      <c r="BO799" s="3"/>
      <c r="BP799" s="3"/>
      <c r="BQ799" s="3"/>
      <c r="BR799" s="3"/>
      <c r="BS799" s="3"/>
      <c r="BT799" s="2"/>
      <c r="BU799" s="2"/>
      <c r="BV799" s="2"/>
      <c r="BW799" s="2"/>
      <c r="BX799" s="2"/>
      <c r="BY799" s="2"/>
      <c r="BZ799" s="2"/>
      <c r="CA799" s="2"/>
      <c r="CB799" s="2"/>
      <c r="CC799" s="2"/>
      <c r="CD799" s="2"/>
      <c r="CE799" s="2"/>
      <c r="CF799" s="2"/>
      <c r="CG799" s="4"/>
    </row>
    <row r="800" spans="1:85" s="5" customFormat="1" x14ac:dyDescent="0.3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  <c r="AT800" s="2"/>
      <c r="AU800" s="2"/>
      <c r="AV800" s="2"/>
      <c r="AW800" s="2"/>
      <c r="AX800" s="2"/>
      <c r="AY800" s="2"/>
      <c r="AZ800" s="2"/>
      <c r="BA800" s="2"/>
      <c r="BB800" s="2"/>
      <c r="BC800" s="2"/>
      <c r="BD800" s="2"/>
      <c r="BE800" s="2"/>
      <c r="BF800" s="2"/>
      <c r="BG800" s="2"/>
      <c r="BH800" s="2"/>
      <c r="BI800" s="3"/>
      <c r="BJ800" s="3"/>
      <c r="BK800" s="3"/>
      <c r="BL800" s="3"/>
      <c r="BM800" s="3"/>
      <c r="BN800" s="3"/>
      <c r="BO800" s="3"/>
      <c r="BP800" s="3"/>
      <c r="BQ800" s="3"/>
      <c r="BR800" s="3"/>
      <c r="BS800" s="3"/>
      <c r="BT800" s="2"/>
      <c r="BU800" s="2"/>
      <c r="BV800" s="2"/>
      <c r="BW800" s="2"/>
      <c r="BX800" s="2"/>
      <c r="BY800" s="2"/>
      <c r="BZ800" s="2"/>
      <c r="CA800" s="2"/>
      <c r="CB800" s="2"/>
      <c r="CC800" s="2"/>
      <c r="CD800" s="2"/>
      <c r="CE800" s="2"/>
      <c r="CF800" s="2"/>
      <c r="CG800" s="4"/>
    </row>
    <row r="801" spans="1:85" s="5" customFormat="1" x14ac:dyDescent="0.3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  <c r="AT801" s="2"/>
      <c r="AU801" s="2"/>
      <c r="AV801" s="2"/>
      <c r="AW801" s="2"/>
      <c r="AX801" s="2"/>
      <c r="AY801" s="2"/>
      <c r="AZ801" s="2"/>
      <c r="BA801" s="2"/>
      <c r="BB801" s="2"/>
      <c r="BC801" s="2"/>
      <c r="BD801" s="2"/>
      <c r="BE801" s="2"/>
      <c r="BF801" s="2"/>
      <c r="BG801" s="2"/>
      <c r="BH801" s="2"/>
      <c r="BI801" s="3"/>
      <c r="BJ801" s="3"/>
      <c r="BK801" s="3"/>
      <c r="BL801" s="3"/>
      <c r="BM801" s="3"/>
      <c r="BN801" s="3"/>
      <c r="BO801" s="3"/>
      <c r="BP801" s="3"/>
      <c r="BQ801" s="3"/>
      <c r="BR801" s="3"/>
      <c r="BS801" s="3"/>
      <c r="BT801" s="2"/>
      <c r="BU801" s="2"/>
      <c r="BV801" s="2"/>
      <c r="BW801" s="2"/>
      <c r="BX801" s="2"/>
      <c r="BY801" s="2"/>
      <c r="BZ801" s="2"/>
      <c r="CA801" s="2"/>
      <c r="CB801" s="2"/>
      <c r="CC801" s="2"/>
      <c r="CD801" s="2"/>
      <c r="CE801" s="2"/>
      <c r="CF801" s="2"/>
      <c r="CG801" s="4"/>
    </row>
    <row r="802" spans="1:85" s="5" customFormat="1" x14ac:dyDescent="0.3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  <c r="AT802" s="2"/>
      <c r="AU802" s="2"/>
      <c r="AV802" s="2"/>
      <c r="AW802" s="2"/>
      <c r="AX802" s="2"/>
      <c r="AY802" s="2"/>
      <c r="AZ802" s="2"/>
      <c r="BA802" s="2"/>
      <c r="BB802" s="2"/>
      <c r="BC802" s="2"/>
      <c r="BD802" s="2"/>
      <c r="BE802" s="2"/>
      <c r="BF802" s="2"/>
      <c r="BG802" s="2"/>
      <c r="BH802" s="2"/>
      <c r="BI802" s="3"/>
      <c r="BJ802" s="3"/>
      <c r="BK802" s="3"/>
      <c r="BL802" s="3"/>
      <c r="BM802" s="3"/>
      <c r="BN802" s="3"/>
      <c r="BO802" s="3"/>
      <c r="BP802" s="3"/>
      <c r="BQ802" s="3"/>
      <c r="BR802" s="3"/>
      <c r="BS802" s="3"/>
      <c r="BT802" s="2"/>
      <c r="BU802" s="2"/>
      <c r="BV802" s="2"/>
      <c r="BW802" s="2"/>
      <c r="BX802" s="2"/>
      <c r="BY802" s="2"/>
      <c r="BZ802" s="2"/>
      <c r="CA802" s="2"/>
      <c r="CB802" s="2"/>
      <c r="CC802" s="2"/>
      <c r="CD802" s="2"/>
      <c r="CE802" s="2"/>
      <c r="CF802" s="2"/>
      <c r="CG802" s="4"/>
    </row>
    <row r="803" spans="1:85" s="5" customFormat="1" x14ac:dyDescent="0.3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  <c r="AT803" s="2"/>
      <c r="AU803" s="2"/>
      <c r="AV803" s="2"/>
      <c r="AW803" s="2"/>
      <c r="AX803" s="2"/>
      <c r="AY803" s="2"/>
      <c r="AZ803" s="2"/>
      <c r="BA803" s="2"/>
      <c r="BB803" s="2"/>
      <c r="BC803" s="2"/>
      <c r="BD803" s="2"/>
      <c r="BE803" s="2"/>
      <c r="BF803" s="2"/>
      <c r="BG803" s="2"/>
      <c r="BH803" s="2"/>
      <c r="BI803" s="3"/>
      <c r="BJ803" s="3"/>
      <c r="BK803" s="3"/>
      <c r="BL803" s="3"/>
      <c r="BM803" s="3"/>
      <c r="BN803" s="3"/>
      <c r="BO803" s="3"/>
      <c r="BP803" s="3"/>
      <c r="BQ803" s="3"/>
      <c r="BR803" s="3"/>
      <c r="BS803" s="3"/>
      <c r="BT803" s="2"/>
      <c r="BU803" s="2"/>
      <c r="BV803" s="2"/>
      <c r="BW803" s="2"/>
      <c r="BX803" s="2"/>
      <c r="BY803" s="2"/>
      <c r="BZ803" s="2"/>
      <c r="CA803" s="2"/>
      <c r="CB803" s="2"/>
      <c r="CC803" s="2"/>
      <c r="CD803" s="2"/>
      <c r="CE803" s="2"/>
      <c r="CF803" s="2"/>
      <c r="CG803" s="4"/>
    </row>
    <row r="804" spans="1:85" s="5" customFormat="1" x14ac:dyDescent="0.3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  <c r="AT804" s="2"/>
      <c r="AU804" s="2"/>
      <c r="AV804" s="2"/>
      <c r="AW804" s="2"/>
      <c r="AX804" s="2"/>
      <c r="AY804" s="2"/>
      <c r="AZ804" s="2"/>
      <c r="BA804" s="2"/>
      <c r="BB804" s="2"/>
      <c r="BC804" s="2"/>
      <c r="BD804" s="2"/>
      <c r="BE804" s="2"/>
      <c r="BF804" s="2"/>
      <c r="BG804" s="2"/>
      <c r="BH804" s="2"/>
      <c r="BI804" s="3"/>
      <c r="BJ804" s="3"/>
      <c r="BK804" s="3"/>
      <c r="BL804" s="3"/>
      <c r="BM804" s="3"/>
      <c r="BN804" s="3"/>
      <c r="BO804" s="3"/>
      <c r="BP804" s="3"/>
      <c r="BQ804" s="3"/>
      <c r="BR804" s="3"/>
      <c r="BS804" s="3"/>
      <c r="BT804" s="2"/>
      <c r="BU804" s="2"/>
      <c r="BV804" s="2"/>
      <c r="BW804" s="2"/>
      <c r="BX804" s="2"/>
      <c r="BY804" s="2"/>
      <c r="BZ804" s="2"/>
      <c r="CA804" s="2"/>
      <c r="CB804" s="2"/>
      <c r="CC804" s="2"/>
      <c r="CD804" s="2"/>
      <c r="CE804" s="2"/>
      <c r="CF804" s="2"/>
      <c r="CG804" s="4"/>
    </row>
    <row r="805" spans="1:85" s="5" customFormat="1" x14ac:dyDescent="0.3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  <c r="AT805" s="2"/>
      <c r="AU805" s="2"/>
      <c r="AV805" s="2"/>
      <c r="AW805" s="2"/>
      <c r="AX805" s="2"/>
      <c r="AY805" s="2"/>
      <c r="AZ805" s="2"/>
      <c r="BA805" s="2"/>
      <c r="BB805" s="2"/>
      <c r="BC805" s="2"/>
      <c r="BD805" s="2"/>
      <c r="BE805" s="2"/>
      <c r="BF805" s="2"/>
      <c r="BG805" s="2"/>
      <c r="BH805" s="2"/>
      <c r="BI805" s="3"/>
      <c r="BJ805" s="3"/>
      <c r="BK805" s="3"/>
      <c r="BL805" s="3"/>
      <c r="BM805" s="3"/>
      <c r="BN805" s="3"/>
      <c r="BO805" s="3"/>
      <c r="BP805" s="3"/>
      <c r="BQ805" s="3"/>
      <c r="BR805" s="3"/>
      <c r="BS805" s="3"/>
      <c r="BT805" s="2"/>
      <c r="BU805" s="2"/>
      <c r="BV805" s="2"/>
      <c r="BW805" s="2"/>
      <c r="BX805" s="2"/>
      <c r="BY805" s="2"/>
      <c r="BZ805" s="2"/>
      <c r="CA805" s="2"/>
      <c r="CB805" s="2"/>
      <c r="CC805" s="2"/>
      <c r="CD805" s="2"/>
      <c r="CE805" s="2"/>
      <c r="CF805" s="2"/>
      <c r="CG805" s="4"/>
    </row>
    <row r="806" spans="1:85" s="5" customFormat="1" x14ac:dyDescent="0.3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  <c r="AT806" s="2"/>
      <c r="AU806" s="2"/>
      <c r="AV806" s="2"/>
      <c r="AW806" s="2"/>
      <c r="AX806" s="2"/>
      <c r="AY806" s="2"/>
      <c r="AZ806" s="2"/>
      <c r="BA806" s="2"/>
      <c r="BB806" s="2"/>
      <c r="BC806" s="2"/>
      <c r="BD806" s="2"/>
      <c r="BE806" s="2"/>
      <c r="BF806" s="2"/>
      <c r="BG806" s="2"/>
      <c r="BH806" s="2"/>
      <c r="BI806" s="3"/>
      <c r="BJ806" s="3"/>
      <c r="BK806" s="3"/>
      <c r="BL806" s="3"/>
      <c r="BM806" s="3"/>
      <c r="BN806" s="3"/>
      <c r="BO806" s="3"/>
      <c r="BP806" s="3"/>
      <c r="BQ806" s="3"/>
      <c r="BR806" s="3"/>
      <c r="BS806" s="3"/>
      <c r="BT806" s="2"/>
      <c r="BU806" s="2"/>
      <c r="BV806" s="2"/>
      <c r="BW806" s="2"/>
      <c r="BX806" s="2"/>
      <c r="BY806" s="2"/>
      <c r="BZ806" s="2"/>
      <c r="CA806" s="2"/>
      <c r="CB806" s="2"/>
      <c r="CC806" s="2"/>
      <c r="CD806" s="2"/>
      <c r="CE806" s="2"/>
      <c r="CF806" s="2"/>
      <c r="CG806" s="4"/>
    </row>
    <row r="807" spans="1:85" s="5" customFormat="1" x14ac:dyDescent="0.3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  <c r="AT807" s="2"/>
      <c r="AU807" s="2"/>
      <c r="AV807" s="2"/>
      <c r="AW807" s="2"/>
      <c r="AX807" s="2"/>
      <c r="AY807" s="2"/>
      <c r="AZ807" s="2"/>
      <c r="BA807" s="2"/>
      <c r="BB807" s="2"/>
      <c r="BC807" s="2"/>
      <c r="BD807" s="2"/>
      <c r="BE807" s="2"/>
      <c r="BF807" s="2"/>
      <c r="BG807" s="2"/>
      <c r="BH807" s="2"/>
      <c r="BI807" s="3"/>
      <c r="BJ807" s="3"/>
      <c r="BK807" s="3"/>
      <c r="BL807" s="3"/>
      <c r="BM807" s="3"/>
      <c r="BN807" s="3"/>
      <c r="BO807" s="3"/>
      <c r="BP807" s="3"/>
      <c r="BQ807" s="3"/>
      <c r="BR807" s="3"/>
      <c r="BS807" s="3"/>
      <c r="BT807" s="2"/>
      <c r="BU807" s="2"/>
      <c r="BV807" s="2"/>
      <c r="BW807" s="2"/>
      <c r="BX807" s="2"/>
      <c r="BY807" s="2"/>
      <c r="BZ807" s="2"/>
      <c r="CA807" s="2"/>
      <c r="CB807" s="2"/>
      <c r="CC807" s="2"/>
      <c r="CD807" s="2"/>
      <c r="CE807" s="2"/>
      <c r="CF807" s="2"/>
      <c r="CG807" s="4"/>
    </row>
    <row r="808" spans="1:85" s="5" customFormat="1" x14ac:dyDescent="0.3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  <c r="AT808" s="2"/>
      <c r="AU808" s="2"/>
      <c r="AV808" s="2"/>
      <c r="AW808" s="2"/>
      <c r="AX808" s="2"/>
      <c r="AY808" s="2"/>
      <c r="AZ808" s="2"/>
      <c r="BA808" s="2"/>
      <c r="BB808" s="2"/>
      <c r="BC808" s="2"/>
      <c r="BD808" s="2"/>
      <c r="BE808" s="2"/>
      <c r="BF808" s="2"/>
      <c r="BG808" s="2"/>
      <c r="BH808" s="2"/>
      <c r="BI808" s="3"/>
      <c r="BJ808" s="3"/>
      <c r="BK808" s="3"/>
      <c r="BL808" s="3"/>
      <c r="BM808" s="3"/>
      <c r="BN808" s="3"/>
      <c r="BO808" s="3"/>
      <c r="BP808" s="3"/>
      <c r="BQ808" s="3"/>
      <c r="BR808" s="3"/>
      <c r="BS808" s="3"/>
      <c r="BT808" s="2"/>
      <c r="BU808" s="2"/>
      <c r="BV808" s="2"/>
      <c r="BW808" s="2"/>
      <c r="BX808" s="2"/>
      <c r="BY808" s="2"/>
      <c r="BZ808" s="2"/>
      <c r="CA808" s="2"/>
      <c r="CB808" s="2"/>
      <c r="CC808" s="2"/>
      <c r="CD808" s="2"/>
      <c r="CE808" s="2"/>
      <c r="CF808" s="2"/>
      <c r="CG808" s="4"/>
    </row>
    <row r="809" spans="1:85" s="5" customFormat="1" x14ac:dyDescent="0.3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  <c r="AT809" s="2"/>
      <c r="AU809" s="2"/>
      <c r="AV809" s="2"/>
      <c r="AW809" s="2"/>
      <c r="AX809" s="2"/>
      <c r="AY809" s="2"/>
      <c r="AZ809" s="2"/>
      <c r="BA809" s="2"/>
      <c r="BB809" s="2"/>
      <c r="BC809" s="2"/>
      <c r="BD809" s="2"/>
      <c r="BE809" s="2"/>
      <c r="BF809" s="2"/>
      <c r="BG809" s="2"/>
      <c r="BH809" s="2"/>
      <c r="BI809" s="3"/>
      <c r="BJ809" s="3"/>
      <c r="BK809" s="3"/>
      <c r="BL809" s="3"/>
      <c r="BM809" s="3"/>
      <c r="BN809" s="3"/>
      <c r="BO809" s="3"/>
      <c r="BP809" s="3"/>
      <c r="BQ809" s="3"/>
      <c r="BR809" s="3"/>
      <c r="BS809" s="3"/>
      <c r="BT809" s="2"/>
      <c r="BU809" s="2"/>
      <c r="BV809" s="2"/>
      <c r="BW809" s="2"/>
      <c r="BX809" s="2"/>
      <c r="BY809" s="2"/>
      <c r="BZ809" s="2"/>
      <c r="CA809" s="2"/>
      <c r="CB809" s="2"/>
      <c r="CC809" s="2"/>
      <c r="CD809" s="2"/>
      <c r="CE809" s="2"/>
      <c r="CF809" s="2"/>
      <c r="CG809" s="4"/>
    </row>
    <row r="810" spans="1:85" s="5" customFormat="1" x14ac:dyDescent="0.3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2"/>
      <c r="AT810" s="2"/>
      <c r="AU810" s="2"/>
      <c r="AV810" s="2"/>
      <c r="AW810" s="2"/>
      <c r="AX810" s="2"/>
      <c r="AY810" s="2"/>
      <c r="AZ810" s="2"/>
      <c r="BA810" s="2"/>
      <c r="BB810" s="2"/>
      <c r="BC810" s="2"/>
      <c r="BD810" s="2"/>
      <c r="BE810" s="2"/>
      <c r="BF810" s="2"/>
      <c r="BG810" s="2"/>
      <c r="BH810" s="2"/>
      <c r="BI810" s="3"/>
      <c r="BJ810" s="3"/>
      <c r="BK810" s="3"/>
      <c r="BL810" s="3"/>
      <c r="BM810" s="3"/>
      <c r="BN810" s="3"/>
      <c r="BO810" s="3"/>
      <c r="BP810" s="3"/>
      <c r="BQ810" s="3"/>
      <c r="BR810" s="3"/>
      <c r="BS810" s="3"/>
      <c r="BT810" s="2"/>
      <c r="BU810" s="2"/>
      <c r="BV810" s="2"/>
      <c r="BW810" s="2"/>
      <c r="BX810" s="2"/>
      <c r="BY810" s="2"/>
      <c r="BZ810" s="2"/>
      <c r="CA810" s="2"/>
      <c r="CB810" s="2"/>
      <c r="CC810" s="2"/>
      <c r="CD810" s="2"/>
      <c r="CE810" s="2"/>
      <c r="CF810" s="2"/>
      <c r="CG810" s="4"/>
    </row>
    <row r="811" spans="1:85" s="5" customFormat="1" x14ac:dyDescent="0.3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  <c r="AT811" s="2"/>
      <c r="AU811" s="2"/>
      <c r="AV811" s="2"/>
      <c r="AW811" s="2"/>
      <c r="AX811" s="2"/>
      <c r="AY811" s="2"/>
      <c r="AZ811" s="2"/>
      <c r="BA811" s="2"/>
      <c r="BB811" s="2"/>
      <c r="BC811" s="2"/>
      <c r="BD811" s="2"/>
      <c r="BE811" s="2"/>
      <c r="BF811" s="2"/>
      <c r="BG811" s="2"/>
      <c r="BH811" s="2"/>
      <c r="BI811" s="3"/>
      <c r="BJ811" s="3"/>
      <c r="BK811" s="3"/>
      <c r="BL811" s="3"/>
      <c r="BM811" s="3"/>
      <c r="BN811" s="3"/>
      <c r="BO811" s="3"/>
      <c r="BP811" s="3"/>
      <c r="BQ811" s="3"/>
      <c r="BR811" s="3"/>
      <c r="BS811" s="3"/>
      <c r="BT811" s="2"/>
      <c r="BU811" s="2"/>
      <c r="BV811" s="2"/>
      <c r="BW811" s="2"/>
      <c r="BX811" s="2"/>
      <c r="BY811" s="2"/>
      <c r="BZ811" s="2"/>
      <c r="CA811" s="2"/>
      <c r="CB811" s="2"/>
      <c r="CC811" s="2"/>
      <c r="CD811" s="2"/>
      <c r="CE811" s="2"/>
      <c r="CF811" s="2"/>
      <c r="CG811" s="4"/>
    </row>
    <row r="812" spans="1:85" s="5" customFormat="1" x14ac:dyDescent="0.3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  <c r="AT812" s="2"/>
      <c r="AU812" s="2"/>
      <c r="AV812" s="2"/>
      <c r="AW812" s="2"/>
      <c r="AX812" s="2"/>
      <c r="AY812" s="2"/>
      <c r="AZ812" s="2"/>
      <c r="BA812" s="2"/>
      <c r="BB812" s="2"/>
      <c r="BC812" s="2"/>
      <c r="BD812" s="2"/>
      <c r="BE812" s="2"/>
      <c r="BF812" s="2"/>
      <c r="BG812" s="2"/>
      <c r="BH812" s="2"/>
      <c r="BI812" s="3"/>
      <c r="BJ812" s="3"/>
      <c r="BK812" s="3"/>
      <c r="BL812" s="3"/>
      <c r="BM812" s="3"/>
      <c r="BN812" s="3"/>
      <c r="BO812" s="3"/>
      <c r="BP812" s="3"/>
      <c r="BQ812" s="3"/>
      <c r="BR812" s="3"/>
      <c r="BS812" s="3"/>
      <c r="BT812" s="2"/>
      <c r="BU812" s="2"/>
      <c r="BV812" s="2"/>
      <c r="BW812" s="2"/>
      <c r="BX812" s="2"/>
      <c r="BY812" s="2"/>
      <c r="BZ812" s="2"/>
      <c r="CA812" s="2"/>
      <c r="CB812" s="2"/>
      <c r="CC812" s="2"/>
      <c r="CD812" s="2"/>
      <c r="CE812" s="2"/>
      <c r="CF812" s="2"/>
      <c r="CG812" s="4"/>
    </row>
    <row r="813" spans="1:85" s="5" customFormat="1" x14ac:dyDescent="0.3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  <c r="AT813" s="2"/>
      <c r="AU813" s="2"/>
      <c r="AV813" s="2"/>
      <c r="AW813" s="2"/>
      <c r="AX813" s="2"/>
      <c r="AY813" s="2"/>
      <c r="AZ813" s="2"/>
      <c r="BA813" s="2"/>
      <c r="BB813" s="2"/>
      <c r="BC813" s="2"/>
      <c r="BD813" s="2"/>
      <c r="BE813" s="2"/>
      <c r="BF813" s="2"/>
      <c r="BG813" s="2"/>
      <c r="BH813" s="2"/>
      <c r="BI813" s="3"/>
      <c r="BJ813" s="3"/>
      <c r="BK813" s="3"/>
      <c r="BL813" s="3"/>
      <c r="BM813" s="3"/>
      <c r="BN813" s="3"/>
      <c r="BO813" s="3"/>
      <c r="BP813" s="3"/>
      <c r="BQ813" s="3"/>
      <c r="BR813" s="3"/>
      <c r="BS813" s="3"/>
      <c r="BT813" s="2"/>
      <c r="BU813" s="2"/>
      <c r="BV813" s="2"/>
      <c r="BW813" s="2"/>
      <c r="BX813" s="2"/>
      <c r="BY813" s="2"/>
      <c r="BZ813" s="2"/>
      <c r="CA813" s="2"/>
      <c r="CB813" s="2"/>
      <c r="CC813" s="2"/>
      <c r="CD813" s="2"/>
      <c r="CE813" s="2"/>
      <c r="CF813" s="2"/>
      <c r="CG813" s="4"/>
    </row>
    <row r="814" spans="1:85" s="5" customFormat="1" x14ac:dyDescent="0.3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  <c r="AT814" s="2"/>
      <c r="AU814" s="2"/>
      <c r="AV814" s="2"/>
      <c r="AW814" s="2"/>
      <c r="AX814" s="2"/>
      <c r="AY814" s="2"/>
      <c r="AZ814" s="2"/>
      <c r="BA814" s="2"/>
      <c r="BB814" s="2"/>
      <c r="BC814" s="2"/>
      <c r="BD814" s="2"/>
      <c r="BE814" s="2"/>
      <c r="BF814" s="2"/>
      <c r="BG814" s="2"/>
      <c r="BH814" s="2"/>
      <c r="BI814" s="3"/>
      <c r="BJ814" s="3"/>
      <c r="BK814" s="3"/>
      <c r="BL814" s="3"/>
      <c r="BM814" s="3"/>
      <c r="BN814" s="3"/>
      <c r="BO814" s="3"/>
      <c r="BP814" s="3"/>
      <c r="BQ814" s="3"/>
      <c r="BR814" s="3"/>
      <c r="BS814" s="3"/>
      <c r="BT814" s="2"/>
      <c r="BU814" s="2"/>
      <c r="BV814" s="2"/>
      <c r="BW814" s="2"/>
      <c r="BX814" s="2"/>
      <c r="BY814" s="2"/>
      <c r="BZ814" s="2"/>
      <c r="CA814" s="2"/>
      <c r="CB814" s="2"/>
      <c r="CC814" s="2"/>
      <c r="CD814" s="2"/>
      <c r="CE814" s="2"/>
      <c r="CF814" s="2"/>
      <c r="CG814" s="4"/>
    </row>
    <row r="815" spans="1:85" s="5" customFormat="1" x14ac:dyDescent="0.3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  <c r="AT815" s="2"/>
      <c r="AU815" s="2"/>
      <c r="AV815" s="2"/>
      <c r="AW815" s="2"/>
      <c r="AX815" s="2"/>
      <c r="AY815" s="2"/>
      <c r="AZ815" s="2"/>
      <c r="BA815" s="2"/>
      <c r="BB815" s="2"/>
      <c r="BC815" s="2"/>
      <c r="BD815" s="2"/>
      <c r="BE815" s="2"/>
      <c r="BF815" s="2"/>
      <c r="BG815" s="2"/>
      <c r="BH815" s="2"/>
      <c r="BI815" s="3"/>
      <c r="BJ815" s="3"/>
      <c r="BK815" s="3"/>
      <c r="BL815" s="3"/>
      <c r="BM815" s="3"/>
      <c r="BN815" s="3"/>
      <c r="BO815" s="3"/>
      <c r="BP815" s="3"/>
      <c r="BQ815" s="3"/>
      <c r="BR815" s="3"/>
      <c r="BS815" s="3"/>
      <c r="BT815" s="2"/>
      <c r="BU815" s="2"/>
      <c r="BV815" s="2"/>
      <c r="BW815" s="2"/>
      <c r="BX815" s="2"/>
      <c r="BY815" s="2"/>
      <c r="BZ815" s="2"/>
      <c r="CA815" s="2"/>
      <c r="CB815" s="2"/>
      <c r="CC815" s="2"/>
      <c r="CD815" s="2"/>
      <c r="CE815" s="2"/>
      <c r="CF815" s="2"/>
      <c r="CG815" s="4"/>
    </row>
    <row r="816" spans="1:85" s="5" customFormat="1" x14ac:dyDescent="0.3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  <c r="AT816" s="2"/>
      <c r="AU816" s="2"/>
      <c r="AV816" s="2"/>
      <c r="AW816" s="2"/>
      <c r="AX816" s="2"/>
      <c r="AY816" s="2"/>
      <c r="AZ816" s="2"/>
      <c r="BA816" s="2"/>
      <c r="BB816" s="2"/>
      <c r="BC816" s="2"/>
      <c r="BD816" s="2"/>
      <c r="BE816" s="2"/>
      <c r="BF816" s="2"/>
      <c r="BG816" s="2"/>
      <c r="BH816" s="2"/>
      <c r="BI816" s="3"/>
      <c r="BJ816" s="3"/>
      <c r="BK816" s="3"/>
      <c r="BL816" s="3"/>
      <c r="BM816" s="3"/>
      <c r="BN816" s="3"/>
      <c r="BO816" s="3"/>
      <c r="BP816" s="3"/>
      <c r="BQ816" s="3"/>
      <c r="BR816" s="3"/>
      <c r="BS816" s="3"/>
      <c r="BT816" s="2"/>
      <c r="BU816" s="2"/>
      <c r="BV816" s="2"/>
      <c r="BW816" s="2"/>
      <c r="BX816" s="2"/>
      <c r="BY816" s="2"/>
      <c r="BZ816" s="2"/>
      <c r="CA816" s="2"/>
      <c r="CB816" s="2"/>
      <c r="CC816" s="2"/>
      <c r="CD816" s="2"/>
      <c r="CE816" s="2"/>
      <c r="CF816" s="2"/>
      <c r="CG816" s="4"/>
    </row>
    <row r="817" spans="1:85" s="5" customFormat="1" x14ac:dyDescent="0.3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  <c r="AT817" s="2"/>
      <c r="AU817" s="2"/>
      <c r="AV817" s="2"/>
      <c r="AW817" s="2"/>
      <c r="AX817" s="2"/>
      <c r="AY817" s="2"/>
      <c r="AZ817" s="2"/>
      <c r="BA817" s="2"/>
      <c r="BB817" s="2"/>
      <c r="BC817" s="2"/>
      <c r="BD817" s="2"/>
      <c r="BE817" s="2"/>
      <c r="BF817" s="2"/>
      <c r="BG817" s="2"/>
      <c r="BH817" s="2"/>
      <c r="BI817" s="3"/>
      <c r="BJ817" s="3"/>
      <c r="BK817" s="3"/>
      <c r="BL817" s="3"/>
      <c r="BM817" s="3"/>
      <c r="BN817" s="3"/>
      <c r="BO817" s="3"/>
      <c r="BP817" s="3"/>
      <c r="BQ817" s="3"/>
      <c r="BR817" s="3"/>
      <c r="BS817" s="3"/>
      <c r="BT817" s="2"/>
      <c r="BU817" s="2"/>
      <c r="BV817" s="2"/>
      <c r="BW817" s="2"/>
      <c r="BX817" s="2"/>
      <c r="BY817" s="2"/>
      <c r="BZ817" s="2"/>
      <c r="CA817" s="2"/>
      <c r="CB817" s="2"/>
      <c r="CC817" s="2"/>
      <c r="CD817" s="2"/>
      <c r="CE817" s="2"/>
      <c r="CF817" s="2"/>
      <c r="CG817" s="4"/>
    </row>
    <row r="818" spans="1:85" s="5" customFormat="1" x14ac:dyDescent="0.3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  <c r="AT818" s="2"/>
      <c r="AU818" s="2"/>
      <c r="AV818" s="2"/>
      <c r="AW818" s="2"/>
      <c r="AX818" s="2"/>
      <c r="AY818" s="2"/>
      <c r="AZ818" s="2"/>
      <c r="BA818" s="2"/>
      <c r="BB818" s="2"/>
      <c r="BC818" s="2"/>
      <c r="BD818" s="2"/>
      <c r="BE818" s="2"/>
      <c r="BF818" s="2"/>
      <c r="BG818" s="2"/>
      <c r="BH818" s="2"/>
      <c r="BI818" s="3"/>
      <c r="BJ818" s="3"/>
      <c r="BK818" s="3"/>
      <c r="BL818" s="3"/>
      <c r="BM818" s="3"/>
      <c r="BN818" s="3"/>
      <c r="BO818" s="3"/>
      <c r="BP818" s="3"/>
      <c r="BQ818" s="3"/>
      <c r="BR818" s="3"/>
      <c r="BS818" s="3"/>
      <c r="BT818" s="2"/>
      <c r="BU818" s="2"/>
      <c r="BV818" s="2"/>
      <c r="BW818" s="2"/>
      <c r="BX818" s="2"/>
      <c r="BY818" s="2"/>
      <c r="BZ818" s="2"/>
      <c r="CA818" s="2"/>
      <c r="CB818" s="2"/>
      <c r="CC818" s="2"/>
      <c r="CD818" s="2"/>
      <c r="CE818" s="2"/>
      <c r="CF818" s="2"/>
      <c r="CG818" s="4"/>
    </row>
    <row r="819" spans="1:85" s="5" customFormat="1" x14ac:dyDescent="0.3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  <c r="AT819" s="2"/>
      <c r="AU819" s="2"/>
      <c r="AV819" s="2"/>
      <c r="AW819" s="2"/>
      <c r="AX819" s="2"/>
      <c r="AY819" s="2"/>
      <c r="AZ819" s="2"/>
      <c r="BA819" s="2"/>
      <c r="BB819" s="2"/>
      <c r="BC819" s="2"/>
      <c r="BD819" s="2"/>
      <c r="BE819" s="2"/>
      <c r="BF819" s="2"/>
      <c r="BG819" s="2"/>
      <c r="BH819" s="2"/>
      <c r="BI819" s="3"/>
      <c r="BJ819" s="3"/>
      <c r="BK819" s="3"/>
      <c r="BL819" s="3"/>
      <c r="BM819" s="3"/>
      <c r="BN819" s="3"/>
      <c r="BO819" s="3"/>
      <c r="BP819" s="3"/>
      <c r="BQ819" s="3"/>
      <c r="BR819" s="3"/>
      <c r="BS819" s="3"/>
      <c r="BT819" s="2"/>
      <c r="BU819" s="2"/>
      <c r="BV819" s="2"/>
      <c r="BW819" s="2"/>
      <c r="BX819" s="2"/>
      <c r="BY819" s="2"/>
      <c r="BZ819" s="2"/>
      <c r="CA819" s="2"/>
      <c r="CB819" s="2"/>
      <c r="CC819" s="2"/>
      <c r="CD819" s="2"/>
      <c r="CE819" s="2"/>
      <c r="CF819" s="2"/>
      <c r="CG819" s="4"/>
    </row>
    <row r="820" spans="1:85" s="5" customFormat="1" x14ac:dyDescent="0.3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  <c r="AT820" s="2"/>
      <c r="AU820" s="2"/>
      <c r="AV820" s="2"/>
      <c r="AW820" s="2"/>
      <c r="AX820" s="2"/>
      <c r="AY820" s="2"/>
      <c r="AZ820" s="2"/>
      <c r="BA820" s="2"/>
      <c r="BB820" s="2"/>
      <c r="BC820" s="2"/>
      <c r="BD820" s="2"/>
      <c r="BE820" s="2"/>
      <c r="BF820" s="2"/>
      <c r="BG820" s="2"/>
      <c r="BH820" s="2"/>
      <c r="BI820" s="3"/>
      <c r="BJ820" s="3"/>
      <c r="BK820" s="3"/>
      <c r="BL820" s="3"/>
      <c r="BM820" s="3"/>
      <c r="BN820" s="3"/>
      <c r="BO820" s="3"/>
      <c r="BP820" s="3"/>
      <c r="BQ820" s="3"/>
      <c r="BR820" s="3"/>
      <c r="BS820" s="3"/>
      <c r="BT820" s="2"/>
      <c r="BU820" s="2"/>
      <c r="BV820" s="2"/>
      <c r="BW820" s="2"/>
      <c r="BX820" s="2"/>
      <c r="BY820" s="2"/>
      <c r="BZ820" s="2"/>
      <c r="CA820" s="2"/>
      <c r="CB820" s="2"/>
      <c r="CC820" s="2"/>
      <c r="CD820" s="2"/>
      <c r="CE820" s="2"/>
      <c r="CF820" s="2"/>
      <c r="CG820" s="4"/>
    </row>
    <row r="821" spans="1:85" s="5" customFormat="1" x14ac:dyDescent="0.3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  <c r="AT821" s="2"/>
      <c r="AU821" s="2"/>
      <c r="AV821" s="2"/>
      <c r="AW821" s="2"/>
      <c r="AX821" s="2"/>
      <c r="AY821" s="2"/>
      <c r="AZ821" s="2"/>
      <c r="BA821" s="2"/>
      <c r="BB821" s="2"/>
      <c r="BC821" s="2"/>
      <c r="BD821" s="2"/>
      <c r="BE821" s="2"/>
      <c r="BF821" s="2"/>
      <c r="BG821" s="2"/>
      <c r="BH821" s="2"/>
      <c r="BI821" s="3"/>
      <c r="BJ821" s="3"/>
      <c r="BK821" s="3"/>
      <c r="BL821" s="3"/>
      <c r="BM821" s="3"/>
      <c r="BN821" s="3"/>
      <c r="BO821" s="3"/>
      <c r="BP821" s="3"/>
      <c r="BQ821" s="3"/>
      <c r="BR821" s="3"/>
      <c r="BS821" s="3"/>
      <c r="BT821" s="2"/>
      <c r="BU821" s="2"/>
      <c r="BV821" s="2"/>
      <c r="BW821" s="2"/>
      <c r="BX821" s="2"/>
      <c r="BY821" s="2"/>
      <c r="BZ821" s="2"/>
      <c r="CA821" s="2"/>
      <c r="CB821" s="2"/>
      <c r="CC821" s="2"/>
      <c r="CD821" s="2"/>
      <c r="CE821" s="2"/>
      <c r="CF821" s="2"/>
      <c r="CG821" s="4"/>
    </row>
    <row r="822" spans="1:85" s="5" customFormat="1" x14ac:dyDescent="0.3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  <c r="AT822" s="2"/>
      <c r="AU822" s="2"/>
      <c r="AV822" s="2"/>
      <c r="AW822" s="2"/>
      <c r="AX822" s="2"/>
      <c r="AY822" s="2"/>
      <c r="AZ822" s="2"/>
      <c r="BA822" s="2"/>
      <c r="BB822" s="2"/>
      <c r="BC822" s="2"/>
      <c r="BD822" s="2"/>
      <c r="BE822" s="2"/>
      <c r="BF822" s="2"/>
      <c r="BG822" s="2"/>
      <c r="BH822" s="2"/>
      <c r="BI822" s="3"/>
      <c r="BJ822" s="3"/>
      <c r="BK822" s="3"/>
      <c r="BL822" s="3"/>
      <c r="BM822" s="3"/>
      <c r="BN822" s="3"/>
      <c r="BO822" s="3"/>
      <c r="BP822" s="3"/>
      <c r="BQ822" s="3"/>
      <c r="BR822" s="3"/>
      <c r="BS822" s="3"/>
      <c r="BT822" s="2"/>
      <c r="BU822" s="2"/>
      <c r="BV822" s="2"/>
      <c r="BW822" s="2"/>
      <c r="BX822" s="2"/>
      <c r="BY822" s="2"/>
      <c r="BZ822" s="2"/>
      <c r="CA822" s="2"/>
      <c r="CB822" s="2"/>
      <c r="CC822" s="2"/>
      <c r="CD822" s="2"/>
      <c r="CE822" s="2"/>
      <c r="CF822" s="2"/>
      <c r="CG822" s="4"/>
    </row>
    <row r="823" spans="1:85" s="5" customFormat="1" x14ac:dyDescent="0.3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  <c r="AT823" s="2"/>
      <c r="AU823" s="2"/>
      <c r="AV823" s="2"/>
      <c r="AW823" s="2"/>
      <c r="AX823" s="2"/>
      <c r="AY823" s="2"/>
      <c r="AZ823" s="2"/>
      <c r="BA823" s="2"/>
      <c r="BB823" s="2"/>
      <c r="BC823" s="2"/>
      <c r="BD823" s="2"/>
      <c r="BE823" s="2"/>
      <c r="BF823" s="2"/>
      <c r="BG823" s="2"/>
      <c r="BH823" s="2"/>
      <c r="BI823" s="3"/>
      <c r="BJ823" s="3"/>
      <c r="BK823" s="3"/>
      <c r="BL823" s="3"/>
      <c r="BM823" s="3"/>
      <c r="BN823" s="3"/>
      <c r="BO823" s="3"/>
      <c r="BP823" s="3"/>
      <c r="BQ823" s="3"/>
      <c r="BR823" s="3"/>
      <c r="BS823" s="3"/>
      <c r="BT823" s="2"/>
      <c r="BU823" s="2"/>
      <c r="BV823" s="2"/>
      <c r="BW823" s="2"/>
      <c r="BX823" s="2"/>
      <c r="BY823" s="2"/>
      <c r="BZ823" s="2"/>
      <c r="CA823" s="2"/>
      <c r="CB823" s="2"/>
      <c r="CC823" s="2"/>
      <c r="CD823" s="2"/>
      <c r="CE823" s="2"/>
      <c r="CF823" s="2"/>
      <c r="CG823" s="4"/>
    </row>
    <row r="824" spans="1:85" s="5" customFormat="1" x14ac:dyDescent="0.3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  <c r="AT824" s="2"/>
      <c r="AU824" s="2"/>
      <c r="AV824" s="2"/>
      <c r="AW824" s="2"/>
      <c r="AX824" s="2"/>
      <c r="AY824" s="2"/>
      <c r="AZ824" s="2"/>
      <c r="BA824" s="2"/>
      <c r="BB824" s="2"/>
      <c r="BC824" s="2"/>
      <c r="BD824" s="2"/>
      <c r="BE824" s="2"/>
      <c r="BF824" s="2"/>
      <c r="BG824" s="2"/>
      <c r="BH824" s="2"/>
      <c r="BI824" s="3"/>
      <c r="BJ824" s="3"/>
      <c r="BK824" s="3"/>
      <c r="BL824" s="3"/>
      <c r="BM824" s="3"/>
      <c r="BN824" s="3"/>
      <c r="BO824" s="3"/>
      <c r="BP824" s="3"/>
      <c r="BQ824" s="3"/>
      <c r="BR824" s="3"/>
      <c r="BS824" s="3"/>
      <c r="BT824" s="2"/>
      <c r="BU824" s="2"/>
      <c r="BV824" s="2"/>
      <c r="BW824" s="2"/>
      <c r="BX824" s="2"/>
      <c r="BY824" s="2"/>
      <c r="BZ824" s="2"/>
      <c r="CA824" s="2"/>
      <c r="CB824" s="2"/>
      <c r="CC824" s="2"/>
      <c r="CD824" s="2"/>
      <c r="CE824" s="2"/>
      <c r="CF824" s="2"/>
      <c r="CG824" s="4"/>
    </row>
    <row r="825" spans="1:85" s="5" customFormat="1" x14ac:dyDescent="0.3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  <c r="AT825" s="2"/>
      <c r="AU825" s="2"/>
      <c r="AV825" s="2"/>
      <c r="AW825" s="2"/>
      <c r="AX825" s="2"/>
      <c r="AY825" s="2"/>
      <c r="AZ825" s="2"/>
      <c r="BA825" s="2"/>
      <c r="BB825" s="2"/>
      <c r="BC825" s="2"/>
      <c r="BD825" s="2"/>
      <c r="BE825" s="2"/>
      <c r="BF825" s="2"/>
      <c r="BG825" s="2"/>
      <c r="BH825" s="2"/>
      <c r="BI825" s="3"/>
      <c r="BJ825" s="3"/>
      <c r="BK825" s="3"/>
      <c r="BL825" s="3"/>
      <c r="BM825" s="3"/>
      <c r="BN825" s="3"/>
      <c r="BO825" s="3"/>
      <c r="BP825" s="3"/>
      <c r="BQ825" s="3"/>
      <c r="BR825" s="3"/>
      <c r="BS825" s="3"/>
      <c r="BT825" s="2"/>
      <c r="BU825" s="2"/>
      <c r="BV825" s="2"/>
      <c r="BW825" s="2"/>
      <c r="BX825" s="2"/>
      <c r="BY825" s="2"/>
      <c r="BZ825" s="2"/>
      <c r="CA825" s="2"/>
      <c r="CB825" s="2"/>
      <c r="CC825" s="2"/>
      <c r="CD825" s="2"/>
      <c r="CE825" s="2"/>
      <c r="CF825" s="2"/>
      <c r="CG825" s="4"/>
    </row>
    <row r="826" spans="1:85" s="5" customFormat="1" x14ac:dyDescent="0.3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  <c r="AT826" s="2"/>
      <c r="AU826" s="2"/>
      <c r="AV826" s="2"/>
      <c r="AW826" s="2"/>
      <c r="AX826" s="2"/>
      <c r="AY826" s="2"/>
      <c r="AZ826" s="2"/>
      <c r="BA826" s="2"/>
      <c r="BB826" s="2"/>
      <c r="BC826" s="2"/>
      <c r="BD826" s="2"/>
      <c r="BE826" s="2"/>
      <c r="BF826" s="2"/>
      <c r="BG826" s="2"/>
      <c r="BH826" s="2"/>
      <c r="BI826" s="3"/>
      <c r="BJ826" s="3"/>
      <c r="BK826" s="3"/>
      <c r="BL826" s="3"/>
      <c r="BM826" s="3"/>
      <c r="BN826" s="3"/>
      <c r="BO826" s="3"/>
      <c r="BP826" s="3"/>
      <c r="BQ826" s="3"/>
      <c r="BR826" s="3"/>
      <c r="BS826" s="3"/>
      <c r="BT826" s="2"/>
      <c r="BU826" s="2"/>
      <c r="BV826" s="2"/>
      <c r="BW826" s="2"/>
      <c r="BX826" s="2"/>
      <c r="BY826" s="2"/>
      <c r="BZ826" s="2"/>
      <c r="CA826" s="2"/>
      <c r="CB826" s="2"/>
      <c r="CC826" s="2"/>
      <c r="CD826" s="2"/>
      <c r="CE826" s="2"/>
      <c r="CF826" s="2"/>
      <c r="CG826" s="4"/>
    </row>
    <row r="827" spans="1:85" s="5" customFormat="1" x14ac:dyDescent="0.3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  <c r="AT827" s="2"/>
      <c r="AU827" s="2"/>
      <c r="AV827" s="2"/>
      <c r="AW827" s="2"/>
      <c r="AX827" s="2"/>
      <c r="AY827" s="2"/>
      <c r="AZ827" s="2"/>
      <c r="BA827" s="2"/>
      <c r="BB827" s="2"/>
      <c r="BC827" s="2"/>
      <c r="BD827" s="2"/>
      <c r="BE827" s="2"/>
      <c r="BF827" s="2"/>
      <c r="BG827" s="2"/>
      <c r="BH827" s="2"/>
      <c r="BI827" s="3"/>
      <c r="BJ827" s="3"/>
      <c r="BK827" s="3"/>
      <c r="BL827" s="3"/>
      <c r="BM827" s="3"/>
      <c r="BN827" s="3"/>
      <c r="BO827" s="3"/>
      <c r="BP827" s="3"/>
      <c r="BQ827" s="3"/>
      <c r="BR827" s="3"/>
      <c r="BS827" s="3"/>
      <c r="BT827" s="2"/>
      <c r="BU827" s="2"/>
      <c r="BV827" s="2"/>
      <c r="BW827" s="2"/>
      <c r="BX827" s="2"/>
      <c r="BY827" s="2"/>
      <c r="BZ827" s="2"/>
      <c r="CA827" s="2"/>
      <c r="CB827" s="2"/>
      <c r="CC827" s="2"/>
      <c r="CD827" s="2"/>
      <c r="CE827" s="2"/>
      <c r="CF827" s="2"/>
      <c r="CG827" s="4"/>
    </row>
    <row r="828" spans="1:85" s="5" customFormat="1" x14ac:dyDescent="0.3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  <c r="AT828" s="2"/>
      <c r="AU828" s="2"/>
      <c r="AV828" s="2"/>
      <c r="AW828" s="2"/>
      <c r="AX828" s="2"/>
      <c r="AY828" s="2"/>
      <c r="AZ828" s="2"/>
      <c r="BA828" s="2"/>
      <c r="BB828" s="2"/>
      <c r="BC828" s="2"/>
      <c r="BD828" s="2"/>
      <c r="BE828" s="2"/>
      <c r="BF828" s="2"/>
      <c r="BG828" s="2"/>
      <c r="BH828" s="2"/>
      <c r="BI828" s="3"/>
      <c r="BJ828" s="3"/>
      <c r="BK828" s="3"/>
      <c r="BL828" s="3"/>
      <c r="BM828" s="3"/>
      <c r="BN828" s="3"/>
      <c r="BO828" s="3"/>
      <c r="BP828" s="3"/>
      <c r="BQ828" s="3"/>
      <c r="BR828" s="3"/>
      <c r="BS828" s="3"/>
      <c r="BT828" s="2"/>
      <c r="BU828" s="2"/>
      <c r="BV828" s="2"/>
      <c r="BW828" s="2"/>
      <c r="BX828" s="2"/>
      <c r="BY828" s="2"/>
      <c r="BZ828" s="2"/>
      <c r="CA828" s="2"/>
      <c r="CB828" s="2"/>
      <c r="CC828" s="2"/>
      <c r="CD828" s="2"/>
      <c r="CE828" s="2"/>
      <c r="CF828" s="2"/>
      <c r="CG828" s="4"/>
    </row>
    <row r="829" spans="1:85" s="5" customFormat="1" x14ac:dyDescent="0.3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  <c r="AT829" s="2"/>
      <c r="AU829" s="2"/>
      <c r="AV829" s="2"/>
      <c r="AW829" s="2"/>
      <c r="AX829" s="2"/>
      <c r="AY829" s="2"/>
      <c r="AZ829" s="2"/>
      <c r="BA829" s="2"/>
      <c r="BB829" s="2"/>
      <c r="BC829" s="2"/>
      <c r="BD829" s="2"/>
      <c r="BE829" s="2"/>
      <c r="BF829" s="2"/>
      <c r="BG829" s="2"/>
      <c r="BH829" s="2"/>
      <c r="BI829" s="3"/>
      <c r="BJ829" s="3"/>
      <c r="BK829" s="3"/>
      <c r="BL829" s="3"/>
      <c r="BM829" s="3"/>
      <c r="BN829" s="3"/>
      <c r="BO829" s="3"/>
      <c r="BP829" s="3"/>
      <c r="BQ829" s="3"/>
      <c r="BR829" s="3"/>
      <c r="BS829" s="3"/>
      <c r="BT829" s="2"/>
      <c r="BU829" s="2"/>
      <c r="BV829" s="2"/>
      <c r="BW829" s="2"/>
      <c r="BX829" s="2"/>
      <c r="BY829" s="2"/>
      <c r="BZ829" s="2"/>
      <c r="CA829" s="2"/>
      <c r="CB829" s="2"/>
      <c r="CC829" s="2"/>
      <c r="CD829" s="2"/>
      <c r="CE829" s="2"/>
      <c r="CF829" s="2"/>
      <c r="CG829" s="4"/>
    </row>
    <row r="830" spans="1:85" s="5" customFormat="1" x14ac:dyDescent="0.3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  <c r="AT830" s="2"/>
      <c r="AU830" s="2"/>
      <c r="AV830" s="2"/>
      <c r="AW830" s="2"/>
      <c r="AX830" s="2"/>
      <c r="AY830" s="2"/>
      <c r="AZ830" s="2"/>
      <c r="BA830" s="2"/>
      <c r="BB830" s="2"/>
      <c r="BC830" s="2"/>
      <c r="BD830" s="2"/>
      <c r="BE830" s="2"/>
      <c r="BF830" s="2"/>
      <c r="BG830" s="2"/>
      <c r="BH830" s="2"/>
      <c r="BI830" s="3"/>
      <c r="BJ830" s="3"/>
      <c r="BK830" s="3"/>
      <c r="BL830" s="3"/>
      <c r="BM830" s="3"/>
      <c r="BN830" s="3"/>
      <c r="BO830" s="3"/>
      <c r="BP830" s="3"/>
      <c r="BQ830" s="3"/>
      <c r="BR830" s="3"/>
      <c r="BS830" s="3"/>
      <c r="BT830" s="2"/>
      <c r="BU830" s="2"/>
      <c r="BV830" s="2"/>
      <c r="BW830" s="2"/>
      <c r="BX830" s="2"/>
      <c r="BY830" s="2"/>
      <c r="BZ830" s="2"/>
      <c r="CA830" s="2"/>
      <c r="CB830" s="2"/>
      <c r="CC830" s="2"/>
      <c r="CD830" s="2"/>
      <c r="CE830" s="2"/>
      <c r="CF830" s="2"/>
      <c r="CG830" s="4"/>
    </row>
    <row r="831" spans="1:85" s="5" customFormat="1" x14ac:dyDescent="0.3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  <c r="AT831" s="2"/>
      <c r="AU831" s="2"/>
      <c r="AV831" s="2"/>
      <c r="AW831" s="2"/>
      <c r="AX831" s="2"/>
      <c r="AY831" s="2"/>
      <c r="AZ831" s="2"/>
      <c r="BA831" s="2"/>
      <c r="BB831" s="2"/>
      <c r="BC831" s="2"/>
      <c r="BD831" s="2"/>
      <c r="BE831" s="2"/>
      <c r="BF831" s="2"/>
      <c r="BG831" s="2"/>
      <c r="BH831" s="2"/>
      <c r="BI831" s="3"/>
      <c r="BJ831" s="3"/>
      <c r="BK831" s="3"/>
      <c r="BL831" s="3"/>
      <c r="BM831" s="3"/>
      <c r="BN831" s="3"/>
      <c r="BO831" s="3"/>
      <c r="BP831" s="3"/>
      <c r="BQ831" s="3"/>
      <c r="BR831" s="3"/>
      <c r="BS831" s="3"/>
      <c r="BT831" s="2"/>
      <c r="BU831" s="2"/>
      <c r="BV831" s="2"/>
      <c r="BW831" s="2"/>
      <c r="BX831" s="2"/>
      <c r="BY831" s="2"/>
      <c r="BZ831" s="2"/>
      <c r="CA831" s="2"/>
      <c r="CB831" s="2"/>
      <c r="CC831" s="2"/>
      <c r="CD831" s="2"/>
      <c r="CE831" s="2"/>
      <c r="CF831" s="2"/>
      <c r="CG831" s="4"/>
    </row>
    <row r="832" spans="1:85" s="5" customFormat="1" x14ac:dyDescent="0.3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  <c r="AT832" s="2"/>
      <c r="AU832" s="2"/>
      <c r="AV832" s="2"/>
      <c r="AW832" s="2"/>
      <c r="AX832" s="2"/>
      <c r="AY832" s="2"/>
      <c r="AZ832" s="2"/>
      <c r="BA832" s="2"/>
      <c r="BB832" s="2"/>
      <c r="BC832" s="2"/>
      <c r="BD832" s="2"/>
      <c r="BE832" s="2"/>
      <c r="BF832" s="2"/>
      <c r="BG832" s="2"/>
      <c r="BH832" s="2"/>
      <c r="BI832" s="3"/>
      <c r="BJ832" s="3"/>
      <c r="BK832" s="3"/>
      <c r="BL832" s="3"/>
      <c r="BM832" s="3"/>
      <c r="BN832" s="3"/>
      <c r="BO832" s="3"/>
      <c r="BP832" s="3"/>
      <c r="BQ832" s="3"/>
      <c r="BR832" s="3"/>
      <c r="BS832" s="3"/>
      <c r="BT832" s="2"/>
      <c r="BU832" s="2"/>
      <c r="BV832" s="2"/>
      <c r="BW832" s="2"/>
      <c r="BX832" s="2"/>
      <c r="BY832" s="2"/>
      <c r="BZ832" s="2"/>
      <c r="CA832" s="2"/>
      <c r="CB832" s="2"/>
      <c r="CC832" s="2"/>
      <c r="CD832" s="2"/>
      <c r="CE832" s="2"/>
      <c r="CF832" s="2"/>
      <c r="CG832" s="4"/>
    </row>
    <row r="833" spans="1:85" s="5" customFormat="1" x14ac:dyDescent="0.3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  <c r="AT833" s="2"/>
      <c r="AU833" s="2"/>
      <c r="AV833" s="2"/>
      <c r="AW833" s="2"/>
      <c r="AX833" s="2"/>
      <c r="AY833" s="2"/>
      <c r="AZ833" s="2"/>
      <c r="BA833" s="2"/>
      <c r="BB833" s="2"/>
      <c r="BC833" s="2"/>
      <c r="BD833" s="2"/>
      <c r="BE833" s="2"/>
      <c r="BF833" s="2"/>
      <c r="BG833" s="2"/>
      <c r="BH833" s="2"/>
      <c r="BI833" s="3"/>
      <c r="BJ833" s="3"/>
      <c r="BK833" s="3"/>
      <c r="BL833" s="3"/>
      <c r="BM833" s="3"/>
      <c r="BN833" s="3"/>
      <c r="BO833" s="3"/>
      <c r="BP833" s="3"/>
      <c r="BQ833" s="3"/>
      <c r="BR833" s="3"/>
      <c r="BS833" s="3"/>
      <c r="BT833" s="2"/>
      <c r="BU833" s="2"/>
      <c r="BV833" s="2"/>
      <c r="BW833" s="2"/>
      <c r="BX833" s="2"/>
      <c r="BY833" s="2"/>
      <c r="BZ833" s="2"/>
      <c r="CA833" s="2"/>
      <c r="CB833" s="2"/>
      <c r="CC833" s="2"/>
      <c r="CD833" s="2"/>
      <c r="CE833" s="2"/>
      <c r="CF833" s="2"/>
      <c r="CG833" s="4"/>
    </row>
    <row r="834" spans="1:85" s="5" customFormat="1" x14ac:dyDescent="0.3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  <c r="AT834" s="2"/>
      <c r="AU834" s="2"/>
      <c r="AV834" s="2"/>
      <c r="AW834" s="2"/>
      <c r="AX834" s="2"/>
      <c r="AY834" s="2"/>
      <c r="AZ834" s="2"/>
      <c r="BA834" s="2"/>
      <c r="BB834" s="2"/>
      <c r="BC834" s="2"/>
      <c r="BD834" s="2"/>
      <c r="BE834" s="2"/>
      <c r="BF834" s="2"/>
      <c r="BG834" s="2"/>
      <c r="BH834" s="2"/>
      <c r="BI834" s="3"/>
      <c r="BJ834" s="3"/>
      <c r="BK834" s="3"/>
      <c r="BL834" s="3"/>
      <c r="BM834" s="3"/>
      <c r="BN834" s="3"/>
      <c r="BO834" s="3"/>
      <c r="BP834" s="3"/>
      <c r="BQ834" s="3"/>
      <c r="BR834" s="3"/>
      <c r="BS834" s="3"/>
      <c r="BT834" s="2"/>
      <c r="BU834" s="2"/>
      <c r="BV834" s="2"/>
      <c r="BW834" s="2"/>
      <c r="BX834" s="2"/>
      <c r="BY834" s="2"/>
      <c r="BZ834" s="2"/>
      <c r="CA834" s="2"/>
      <c r="CB834" s="2"/>
      <c r="CC834" s="2"/>
      <c r="CD834" s="2"/>
      <c r="CE834" s="2"/>
      <c r="CF834" s="2"/>
      <c r="CG834" s="4"/>
    </row>
    <row r="835" spans="1:85" s="5" customFormat="1" x14ac:dyDescent="0.3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  <c r="AT835" s="2"/>
      <c r="AU835" s="2"/>
      <c r="AV835" s="2"/>
      <c r="AW835" s="2"/>
      <c r="AX835" s="2"/>
      <c r="AY835" s="2"/>
      <c r="AZ835" s="2"/>
      <c r="BA835" s="2"/>
      <c r="BB835" s="2"/>
      <c r="BC835" s="2"/>
      <c r="BD835" s="2"/>
      <c r="BE835" s="2"/>
      <c r="BF835" s="2"/>
      <c r="BG835" s="2"/>
      <c r="BH835" s="2"/>
      <c r="BI835" s="3"/>
      <c r="BJ835" s="3"/>
      <c r="BK835" s="3"/>
      <c r="BL835" s="3"/>
      <c r="BM835" s="3"/>
      <c r="BN835" s="3"/>
      <c r="BO835" s="3"/>
      <c r="BP835" s="3"/>
      <c r="BQ835" s="3"/>
      <c r="BR835" s="3"/>
      <c r="BS835" s="3"/>
      <c r="BT835" s="2"/>
      <c r="BU835" s="2"/>
      <c r="BV835" s="2"/>
      <c r="BW835" s="2"/>
      <c r="BX835" s="2"/>
      <c r="BY835" s="2"/>
      <c r="BZ835" s="2"/>
      <c r="CA835" s="2"/>
      <c r="CB835" s="2"/>
      <c r="CC835" s="2"/>
      <c r="CD835" s="2"/>
      <c r="CE835" s="2"/>
      <c r="CF835" s="2"/>
      <c r="CG835" s="4"/>
    </row>
    <row r="836" spans="1:85" s="5" customFormat="1" x14ac:dyDescent="0.3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  <c r="AT836" s="2"/>
      <c r="AU836" s="2"/>
      <c r="AV836" s="2"/>
      <c r="AW836" s="2"/>
      <c r="AX836" s="2"/>
      <c r="AY836" s="2"/>
      <c r="AZ836" s="2"/>
      <c r="BA836" s="2"/>
      <c r="BB836" s="2"/>
      <c r="BC836" s="2"/>
      <c r="BD836" s="2"/>
      <c r="BE836" s="2"/>
      <c r="BF836" s="2"/>
      <c r="BG836" s="2"/>
      <c r="BH836" s="2"/>
      <c r="BI836" s="3"/>
      <c r="BJ836" s="3"/>
      <c r="BK836" s="3"/>
      <c r="BL836" s="3"/>
      <c r="BM836" s="3"/>
      <c r="BN836" s="3"/>
      <c r="BO836" s="3"/>
      <c r="BP836" s="3"/>
      <c r="BQ836" s="3"/>
      <c r="BR836" s="3"/>
      <c r="BS836" s="3"/>
      <c r="BT836" s="2"/>
      <c r="BU836" s="2"/>
      <c r="BV836" s="2"/>
      <c r="BW836" s="2"/>
      <c r="BX836" s="2"/>
      <c r="BY836" s="2"/>
      <c r="BZ836" s="2"/>
      <c r="CA836" s="2"/>
      <c r="CB836" s="2"/>
      <c r="CC836" s="2"/>
      <c r="CD836" s="2"/>
      <c r="CE836" s="2"/>
      <c r="CF836" s="2"/>
      <c r="CG836" s="4"/>
    </row>
    <row r="837" spans="1:85" s="5" customFormat="1" x14ac:dyDescent="0.3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  <c r="AT837" s="2"/>
      <c r="AU837" s="2"/>
      <c r="AV837" s="2"/>
      <c r="AW837" s="2"/>
      <c r="AX837" s="2"/>
      <c r="AY837" s="2"/>
      <c r="AZ837" s="2"/>
      <c r="BA837" s="2"/>
      <c r="BB837" s="2"/>
      <c r="BC837" s="2"/>
      <c r="BD837" s="2"/>
      <c r="BE837" s="2"/>
      <c r="BF837" s="2"/>
      <c r="BG837" s="2"/>
      <c r="BH837" s="2"/>
      <c r="BI837" s="3"/>
      <c r="BJ837" s="3"/>
      <c r="BK837" s="3"/>
      <c r="BL837" s="3"/>
      <c r="BM837" s="3"/>
      <c r="BN837" s="3"/>
      <c r="BO837" s="3"/>
      <c r="BP837" s="3"/>
      <c r="BQ837" s="3"/>
      <c r="BR837" s="3"/>
      <c r="BS837" s="3"/>
      <c r="BT837" s="2"/>
      <c r="BU837" s="2"/>
      <c r="BV837" s="2"/>
      <c r="BW837" s="2"/>
      <c r="BX837" s="2"/>
      <c r="BY837" s="2"/>
      <c r="BZ837" s="2"/>
      <c r="CA837" s="2"/>
      <c r="CB837" s="2"/>
      <c r="CC837" s="2"/>
      <c r="CD837" s="2"/>
      <c r="CE837" s="2"/>
      <c r="CF837" s="2"/>
      <c r="CG837" s="4"/>
    </row>
    <row r="838" spans="1:85" s="5" customFormat="1" x14ac:dyDescent="0.3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  <c r="AT838" s="2"/>
      <c r="AU838" s="2"/>
      <c r="AV838" s="2"/>
      <c r="AW838" s="2"/>
      <c r="AX838" s="2"/>
      <c r="AY838" s="2"/>
      <c r="AZ838" s="2"/>
      <c r="BA838" s="2"/>
      <c r="BB838" s="2"/>
      <c r="BC838" s="2"/>
      <c r="BD838" s="2"/>
      <c r="BE838" s="2"/>
      <c r="BF838" s="2"/>
      <c r="BG838" s="2"/>
      <c r="BH838" s="2"/>
      <c r="BI838" s="3"/>
      <c r="BJ838" s="3"/>
      <c r="BK838" s="3"/>
      <c r="BL838" s="3"/>
      <c r="BM838" s="3"/>
      <c r="BN838" s="3"/>
      <c r="BO838" s="3"/>
      <c r="BP838" s="3"/>
      <c r="BQ838" s="3"/>
      <c r="BR838" s="3"/>
      <c r="BS838" s="3"/>
      <c r="BT838" s="2"/>
      <c r="BU838" s="2"/>
      <c r="BV838" s="2"/>
      <c r="BW838" s="2"/>
      <c r="BX838" s="2"/>
      <c r="BY838" s="2"/>
      <c r="BZ838" s="2"/>
      <c r="CA838" s="2"/>
      <c r="CB838" s="2"/>
      <c r="CC838" s="2"/>
      <c r="CD838" s="2"/>
      <c r="CE838" s="2"/>
      <c r="CF838" s="2"/>
      <c r="CG838" s="4"/>
    </row>
    <row r="839" spans="1:85" s="5" customFormat="1" x14ac:dyDescent="0.3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2"/>
      <c r="AT839" s="2"/>
      <c r="AU839" s="2"/>
      <c r="AV839" s="2"/>
      <c r="AW839" s="2"/>
      <c r="AX839" s="2"/>
      <c r="AY839" s="2"/>
      <c r="AZ839" s="2"/>
      <c r="BA839" s="2"/>
      <c r="BB839" s="2"/>
      <c r="BC839" s="2"/>
      <c r="BD839" s="2"/>
      <c r="BE839" s="2"/>
      <c r="BF839" s="2"/>
      <c r="BG839" s="2"/>
      <c r="BH839" s="2"/>
      <c r="BI839" s="3"/>
      <c r="BJ839" s="3"/>
      <c r="BK839" s="3"/>
      <c r="BL839" s="3"/>
      <c r="BM839" s="3"/>
      <c r="BN839" s="3"/>
      <c r="BO839" s="3"/>
      <c r="BP839" s="3"/>
      <c r="BQ839" s="3"/>
      <c r="BR839" s="3"/>
      <c r="BS839" s="3"/>
      <c r="BT839" s="2"/>
      <c r="BU839" s="2"/>
      <c r="BV839" s="2"/>
      <c r="BW839" s="2"/>
      <c r="BX839" s="2"/>
      <c r="BY839" s="2"/>
      <c r="BZ839" s="2"/>
      <c r="CA839" s="2"/>
      <c r="CB839" s="2"/>
      <c r="CC839" s="2"/>
      <c r="CD839" s="2"/>
      <c r="CE839" s="2"/>
      <c r="CF839" s="2"/>
      <c r="CG839" s="4"/>
    </row>
    <row r="840" spans="1:85" s="5" customFormat="1" x14ac:dyDescent="0.3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2"/>
      <c r="AT840" s="2"/>
      <c r="AU840" s="2"/>
      <c r="AV840" s="2"/>
      <c r="AW840" s="2"/>
      <c r="AX840" s="2"/>
      <c r="AY840" s="2"/>
      <c r="AZ840" s="2"/>
      <c r="BA840" s="2"/>
      <c r="BB840" s="2"/>
      <c r="BC840" s="2"/>
      <c r="BD840" s="2"/>
      <c r="BE840" s="2"/>
      <c r="BF840" s="2"/>
      <c r="BG840" s="2"/>
      <c r="BH840" s="2"/>
      <c r="BI840" s="3"/>
      <c r="BJ840" s="3"/>
      <c r="BK840" s="3"/>
      <c r="BL840" s="3"/>
      <c r="BM840" s="3"/>
      <c r="BN840" s="3"/>
      <c r="BO840" s="3"/>
      <c r="BP840" s="3"/>
      <c r="BQ840" s="3"/>
      <c r="BR840" s="3"/>
      <c r="BS840" s="3"/>
      <c r="BT840" s="2"/>
      <c r="BU840" s="2"/>
      <c r="BV840" s="2"/>
      <c r="BW840" s="2"/>
      <c r="BX840" s="2"/>
      <c r="BY840" s="2"/>
      <c r="BZ840" s="2"/>
      <c r="CA840" s="2"/>
      <c r="CB840" s="2"/>
      <c r="CC840" s="2"/>
      <c r="CD840" s="2"/>
      <c r="CE840" s="2"/>
      <c r="CF840" s="2"/>
      <c r="CG840" s="4"/>
    </row>
    <row r="841" spans="1:85" s="5" customFormat="1" x14ac:dyDescent="0.3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2"/>
      <c r="AT841" s="2"/>
      <c r="AU841" s="2"/>
      <c r="AV841" s="2"/>
      <c r="AW841" s="2"/>
      <c r="AX841" s="2"/>
      <c r="AY841" s="2"/>
      <c r="AZ841" s="2"/>
      <c r="BA841" s="2"/>
      <c r="BB841" s="2"/>
      <c r="BC841" s="2"/>
      <c r="BD841" s="2"/>
      <c r="BE841" s="2"/>
      <c r="BF841" s="2"/>
      <c r="BG841" s="2"/>
      <c r="BH841" s="2"/>
      <c r="BI841" s="3"/>
      <c r="BJ841" s="3"/>
      <c r="BK841" s="3"/>
      <c r="BL841" s="3"/>
      <c r="BM841" s="3"/>
      <c r="BN841" s="3"/>
      <c r="BO841" s="3"/>
      <c r="BP841" s="3"/>
      <c r="BQ841" s="3"/>
      <c r="BR841" s="3"/>
      <c r="BS841" s="3"/>
      <c r="BT841" s="2"/>
      <c r="BU841" s="2"/>
      <c r="BV841" s="2"/>
      <c r="BW841" s="2"/>
      <c r="BX841" s="2"/>
      <c r="BY841" s="2"/>
      <c r="BZ841" s="2"/>
      <c r="CA841" s="2"/>
      <c r="CB841" s="2"/>
      <c r="CC841" s="2"/>
      <c r="CD841" s="2"/>
      <c r="CE841" s="2"/>
      <c r="CF841" s="2"/>
      <c r="CG841" s="4"/>
    </row>
    <row r="842" spans="1:85" s="5" customFormat="1" x14ac:dyDescent="0.3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2"/>
      <c r="AT842" s="2"/>
      <c r="AU842" s="2"/>
      <c r="AV842" s="2"/>
      <c r="AW842" s="2"/>
      <c r="AX842" s="2"/>
      <c r="AY842" s="2"/>
      <c r="AZ842" s="2"/>
      <c r="BA842" s="2"/>
      <c r="BB842" s="2"/>
      <c r="BC842" s="2"/>
      <c r="BD842" s="2"/>
      <c r="BE842" s="2"/>
      <c r="BF842" s="2"/>
      <c r="BG842" s="2"/>
      <c r="BH842" s="2"/>
      <c r="BI842" s="3"/>
      <c r="BJ842" s="3"/>
      <c r="BK842" s="3"/>
      <c r="BL842" s="3"/>
      <c r="BM842" s="3"/>
      <c r="BN842" s="3"/>
      <c r="BO842" s="3"/>
      <c r="BP842" s="3"/>
      <c r="BQ842" s="3"/>
      <c r="BR842" s="3"/>
      <c r="BS842" s="3"/>
      <c r="BT842" s="2"/>
      <c r="BU842" s="2"/>
      <c r="BV842" s="2"/>
      <c r="BW842" s="2"/>
      <c r="BX842" s="2"/>
      <c r="BY842" s="2"/>
      <c r="BZ842" s="2"/>
      <c r="CA842" s="2"/>
      <c r="CB842" s="2"/>
      <c r="CC842" s="2"/>
      <c r="CD842" s="2"/>
      <c r="CE842" s="2"/>
      <c r="CF842" s="2"/>
      <c r="CG842" s="4"/>
    </row>
    <row r="843" spans="1:85" s="5" customFormat="1" x14ac:dyDescent="0.3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/>
      <c r="AT843" s="2"/>
      <c r="AU843" s="2"/>
      <c r="AV843" s="2"/>
      <c r="AW843" s="2"/>
      <c r="AX843" s="2"/>
      <c r="AY843" s="2"/>
      <c r="AZ843" s="2"/>
      <c r="BA843" s="2"/>
      <c r="BB843" s="2"/>
      <c r="BC843" s="2"/>
      <c r="BD843" s="2"/>
      <c r="BE843" s="2"/>
      <c r="BF843" s="2"/>
      <c r="BG843" s="2"/>
      <c r="BH843" s="2"/>
      <c r="BI843" s="3"/>
      <c r="BJ843" s="3"/>
      <c r="BK843" s="3"/>
      <c r="BL843" s="3"/>
      <c r="BM843" s="3"/>
      <c r="BN843" s="3"/>
      <c r="BO843" s="3"/>
      <c r="BP843" s="3"/>
      <c r="BQ843" s="3"/>
      <c r="BR843" s="3"/>
      <c r="BS843" s="3"/>
      <c r="BT843" s="2"/>
      <c r="BU843" s="2"/>
      <c r="BV843" s="2"/>
      <c r="BW843" s="2"/>
      <c r="BX843" s="2"/>
      <c r="BY843" s="2"/>
      <c r="BZ843" s="2"/>
      <c r="CA843" s="2"/>
      <c r="CB843" s="2"/>
      <c r="CC843" s="2"/>
      <c r="CD843" s="2"/>
      <c r="CE843" s="2"/>
      <c r="CF843" s="2"/>
      <c r="CG843" s="4"/>
    </row>
    <row r="844" spans="1:85" s="5" customFormat="1" x14ac:dyDescent="0.3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  <c r="AT844" s="2"/>
      <c r="AU844" s="2"/>
      <c r="AV844" s="2"/>
      <c r="AW844" s="2"/>
      <c r="AX844" s="2"/>
      <c r="AY844" s="2"/>
      <c r="AZ844" s="2"/>
      <c r="BA844" s="2"/>
      <c r="BB844" s="2"/>
      <c r="BC844" s="2"/>
      <c r="BD844" s="2"/>
      <c r="BE844" s="2"/>
      <c r="BF844" s="2"/>
      <c r="BG844" s="2"/>
      <c r="BH844" s="2"/>
      <c r="BI844" s="3"/>
      <c r="BJ844" s="3"/>
      <c r="BK844" s="3"/>
      <c r="BL844" s="3"/>
      <c r="BM844" s="3"/>
      <c r="BN844" s="3"/>
      <c r="BO844" s="3"/>
      <c r="BP844" s="3"/>
      <c r="BQ844" s="3"/>
      <c r="BR844" s="3"/>
      <c r="BS844" s="3"/>
      <c r="BT844" s="2"/>
      <c r="BU844" s="2"/>
      <c r="BV844" s="2"/>
      <c r="BW844" s="2"/>
      <c r="BX844" s="2"/>
      <c r="BY844" s="2"/>
      <c r="BZ844" s="2"/>
      <c r="CA844" s="2"/>
      <c r="CB844" s="2"/>
      <c r="CC844" s="2"/>
      <c r="CD844" s="2"/>
      <c r="CE844" s="2"/>
      <c r="CF844" s="2"/>
      <c r="CG844" s="4"/>
    </row>
    <row r="845" spans="1:85" s="5" customFormat="1" x14ac:dyDescent="0.3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  <c r="AT845" s="2"/>
      <c r="AU845" s="2"/>
      <c r="AV845" s="2"/>
      <c r="AW845" s="2"/>
      <c r="AX845" s="2"/>
      <c r="AY845" s="2"/>
      <c r="AZ845" s="2"/>
      <c r="BA845" s="2"/>
      <c r="BB845" s="2"/>
      <c r="BC845" s="2"/>
      <c r="BD845" s="2"/>
      <c r="BE845" s="2"/>
      <c r="BF845" s="2"/>
      <c r="BG845" s="2"/>
      <c r="BH845" s="2"/>
      <c r="BI845" s="3"/>
      <c r="BJ845" s="3"/>
      <c r="BK845" s="3"/>
      <c r="BL845" s="3"/>
      <c r="BM845" s="3"/>
      <c r="BN845" s="3"/>
      <c r="BO845" s="3"/>
      <c r="BP845" s="3"/>
      <c r="BQ845" s="3"/>
      <c r="BR845" s="3"/>
      <c r="BS845" s="3"/>
      <c r="BT845" s="2"/>
      <c r="BU845" s="2"/>
      <c r="BV845" s="2"/>
      <c r="BW845" s="2"/>
      <c r="BX845" s="2"/>
      <c r="BY845" s="2"/>
      <c r="BZ845" s="2"/>
      <c r="CA845" s="2"/>
      <c r="CB845" s="2"/>
      <c r="CC845" s="2"/>
      <c r="CD845" s="2"/>
      <c r="CE845" s="2"/>
      <c r="CF845" s="2"/>
      <c r="CG845" s="4"/>
    </row>
    <row r="846" spans="1:85" s="5" customFormat="1" x14ac:dyDescent="0.3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2"/>
      <c r="AT846" s="2"/>
      <c r="AU846" s="2"/>
      <c r="AV846" s="2"/>
      <c r="AW846" s="2"/>
      <c r="AX846" s="2"/>
      <c r="AY846" s="2"/>
      <c r="AZ846" s="2"/>
      <c r="BA846" s="2"/>
      <c r="BB846" s="2"/>
      <c r="BC846" s="2"/>
      <c r="BD846" s="2"/>
      <c r="BE846" s="2"/>
      <c r="BF846" s="2"/>
      <c r="BG846" s="2"/>
      <c r="BH846" s="2"/>
      <c r="BI846" s="3"/>
      <c r="BJ846" s="3"/>
      <c r="BK846" s="3"/>
      <c r="BL846" s="3"/>
      <c r="BM846" s="3"/>
      <c r="BN846" s="3"/>
      <c r="BO846" s="3"/>
      <c r="BP846" s="3"/>
      <c r="BQ846" s="3"/>
      <c r="BR846" s="3"/>
      <c r="BS846" s="3"/>
      <c r="BT846" s="2"/>
      <c r="BU846" s="2"/>
      <c r="BV846" s="2"/>
      <c r="BW846" s="2"/>
      <c r="BX846" s="2"/>
      <c r="BY846" s="2"/>
      <c r="BZ846" s="2"/>
      <c r="CA846" s="2"/>
      <c r="CB846" s="2"/>
      <c r="CC846" s="2"/>
      <c r="CD846" s="2"/>
      <c r="CE846" s="2"/>
      <c r="CF846" s="2"/>
      <c r="CG846" s="4"/>
    </row>
    <row r="847" spans="1:85" s="5" customFormat="1" x14ac:dyDescent="0.3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2"/>
      <c r="AT847" s="2"/>
      <c r="AU847" s="2"/>
      <c r="AV847" s="2"/>
      <c r="AW847" s="2"/>
      <c r="AX847" s="2"/>
      <c r="AY847" s="2"/>
      <c r="AZ847" s="2"/>
      <c r="BA847" s="2"/>
      <c r="BB847" s="2"/>
      <c r="BC847" s="2"/>
      <c r="BD847" s="2"/>
      <c r="BE847" s="2"/>
      <c r="BF847" s="2"/>
      <c r="BG847" s="2"/>
      <c r="BH847" s="2"/>
      <c r="BI847" s="3"/>
      <c r="BJ847" s="3"/>
      <c r="BK847" s="3"/>
      <c r="BL847" s="3"/>
      <c r="BM847" s="3"/>
      <c r="BN847" s="3"/>
      <c r="BO847" s="3"/>
      <c r="BP847" s="3"/>
      <c r="BQ847" s="3"/>
      <c r="BR847" s="3"/>
      <c r="BS847" s="3"/>
      <c r="BT847" s="2"/>
      <c r="BU847" s="2"/>
      <c r="BV847" s="2"/>
      <c r="BW847" s="2"/>
      <c r="BX847" s="2"/>
      <c r="BY847" s="2"/>
      <c r="BZ847" s="2"/>
      <c r="CA847" s="2"/>
      <c r="CB847" s="2"/>
      <c r="CC847" s="2"/>
      <c r="CD847" s="2"/>
      <c r="CE847" s="2"/>
      <c r="CF847" s="2"/>
      <c r="CG847" s="4"/>
    </row>
    <row r="848" spans="1:85" s="5" customFormat="1" x14ac:dyDescent="0.3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  <c r="AT848" s="2"/>
      <c r="AU848" s="2"/>
      <c r="AV848" s="2"/>
      <c r="AW848" s="2"/>
      <c r="AX848" s="2"/>
      <c r="AY848" s="2"/>
      <c r="AZ848" s="2"/>
      <c r="BA848" s="2"/>
      <c r="BB848" s="2"/>
      <c r="BC848" s="2"/>
      <c r="BD848" s="2"/>
      <c r="BE848" s="2"/>
      <c r="BF848" s="2"/>
      <c r="BG848" s="2"/>
      <c r="BH848" s="2"/>
      <c r="BI848" s="3"/>
      <c r="BJ848" s="3"/>
      <c r="BK848" s="3"/>
      <c r="BL848" s="3"/>
      <c r="BM848" s="3"/>
      <c r="BN848" s="3"/>
      <c r="BO848" s="3"/>
      <c r="BP848" s="3"/>
      <c r="BQ848" s="3"/>
      <c r="BR848" s="3"/>
      <c r="BS848" s="3"/>
      <c r="BT848" s="2"/>
      <c r="BU848" s="2"/>
      <c r="BV848" s="2"/>
      <c r="BW848" s="2"/>
      <c r="BX848" s="2"/>
      <c r="BY848" s="2"/>
      <c r="BZ848" s="2"/>
      <c r="CA848" s="2"/>
      <c r="CB848" s="2"/>
      <c r="CC848" s="2"/>
      <c r="CD848" s="2"/>
      <c r="CE848" s="2"/>
      <c r="CF848" s="2"/>
      <c r="CG848" s="4"/>
    </row>
    <row r="849" spans="1:85" s="5" customFormat="1" x14ac:dyDescent="0.3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  <c r="AT849" s="2"/>
      <c r="AU849" s="2"/>
      <c r="AV849" s="2"/>
      <c r="AW849" s="2"/>
      <c r="AX849" s="2"/>
      <c r="AY849" s="2"/>
      <c r="AZ849" s="2"/>
      <c r="BA849" s="2"/>
      <c r="BB849" s="2"/>
      <c r="BC849" s="2"/>
      <c r="BD849" s="2"/>
      <c r="BE849" s="2"/>
      <c r="BF849" s="2"/>
      <c r="BG849" s="2"/>
      <c r="BH849" s="2"/>
      <c r="BI849" s="3"/>
      <c r="BJ849" s="3"/>
      <c r="BK849" s="3"/>
      <c r="BL849" s="3"/>
      <c r="BM849" s="3"/>
      <c r="BN849" s="3"/>
      <c r="BO849" s="3"/>
      <c r="BP849" s="3"/>
      <c r="BQ849" s="3"/>
      <c r="BR849" s="3"/>
      <c r="BS849" s="3"/>
      <c r="BT849" s="2"/>
      <c r="BU849" s="2"/>
      <c r="BV849" s="2"/>
      <c r="BW849" s="2"/>
      <c r="BX849" s="2"/>
      <c r="BY849" s="2"/>
      <c r="BZ849" s="2"/>
      <c r="CA849" s="2"/>
      <c r="CB849" s="2"/>
      <c r="CC849" s="2"/>
      <c r="CD849" s="2"/>
      <c r="CE849" s="2"/>
      <c r="CF849" s="2"/>
      <c r="CG849" s="4"/>
    </row>
    <row r="850" spans="1:85" s="5" customFormat="1" x14ac:dyDescent="0.3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  <c r="AT850" s="2"/>
      <c r="AU850" s="2"/>
      <c r="AV850" s="2"/>
      <c r="AW850" s="2"/>
      <c r="AX850" s="2"/>
      <c r="AY850" s="2"/>
      <c r="AZ850" s="2"/>
      <c r="BA850" s="2"/>
      <c r="BB850" s="2"/>
      <c r="BC850" s="2"/>
      <c r="BD850" s="2"/>
      <c r="BE850" s="2"/>
      <c r="BF850" s="2"/>
      <c r="BG850" s="2"/>
      <c r="BH850" s="2"/>
      <c r="BI850" s="3"/>
      <c r="BJ850" s="3"/>
      <c r="BK850" s="3"/>
      <c r="BL850" s="3"/>
      <c r="BM850" s="3"/>
      <c r="BN850" s="3"/>
      <c r="BO850" s="3"/>
      <c r="BP850" s="3"/>
      <c r="BQ850" s="3"/>
      <c r="BR850" s="3"/>
      <c r="BS850" s="3"/>
      <c r="BT850" s="2"/>
      <c r="BU850" s="2"/>
      <c r="BV850" s="2"/>
      <c r="BW850" s="2"/>
      <c r="BX850" s="2"/>
      <c r="BY850" s="2"/>
      <c r="BZ850" s="2"/>
      <c r="CA850" s="2"/>
      <c r="CB850" s="2"/>
      <c r="CC850" s="2"/>
      <c r="CD850" s="2"/>
      <c r="CE850" s="2"/>
      <c r="CF850" s="2"/>
      <c r="CG850" s="4"/>
    </row>
    <row r="851" spans="1:85" s="5" customFormat="1" x14ac:dyDescent="0.3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  <c r="AT851" s="2"/>
      <c r="AU851" s="2"/>
      <c r="AV851" s="2"/>
      <c r="AW851" s="2"/>
      <c r="AX851" s="2"/>
      <c r="AY851" s="2"/>
      <c r="AZ851" s="2"/>
      <c r="BA851" s="2"/>
      <c r="BB851" s="2"/>
      <c r="BC851" s="2"/>
      <c r="BD851" s="2"/>
      <c r="BE851" s="2"/>
      <c r="BF851" s="2"/>
      <c r="BG851" s="2"/>
      <c r="BH851" s="2"/>
      <c r="BI851" s="3"/>
      <c r="BJ851" s="3"/>
      <c r="BK851" s="3"/>
      <c r="BL851" s="3"/>
      <c r="BM851" s="3"/>
      <c r="BN851" s="3"/>
      <c r="BO851" s="3"/>
      <c r="BP851" s="3"/>
      <c r="BQ851" s="3"/>
      <c r="BR851" s="3"/>
      <c r="BS851" s="3"/>
      <c r="BT851" s="2"/>
      <c r="BU851" s="2"/>
      <c r="BV851" s="2"/>
      <c r="BW851" s="2"/>
      <c r="BX851" s="2"/>
      <c r="BY851" s="2"/>
      <c r="BZ851" s="2"/>
      <c r="CA851" s="2"/>
      <c r="CB851" s="2"/>
      <c r="CC851" s="2"/>
      <c r="CD851" s="2"/>
      <c r="CE851" s="2"/>
      <c r="CF851" s="2"/>
      <c r="CG851" s="4"/>
    </row>
    <row r="852" spans="1:85" s="5" customFormat="1" x14ac:dyDescent="0.3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  <c r="AT852" s="2"/>
      <c r="AU852" s="2"/>
      <c r="AV852" s="2"/>
      <c r="AW852" s="2"/>
      <c r="AX852" s="2"/>
      <c r="AY852" s="2"/>
      <c r="AZ852" s="2"/>
      <c r="BA852" s="2"/>
      <c r="BB852" s="2"/>
      <c r="BC852" s="2"/>
      <c r="BD852" s="2"/>
      <c r="BE852" s="2"/>
      <c r="BF852" s="2"/>
      <c r="BG852" s="2"/>
      <c r="BH852" s="2"/>
      <c r="BI852" s="3"/>
      <c r="BJ852" s="3"/>
      <c r="BK852" s="3"/>
      <c r="BL852" s="3"/>
      <c r="BM852" s="3"/>
      <c r="BN852" s="3"/>
      <c r="BO852" s="3"/>
      <c r="BP852" s="3"/>
      <c r="BQ852" s="3"/>
      <c r="BR852" s="3"/>
      <c r="BS852" s="3"/>
      <c r="BT852" s="2"/>
      <c r="BU852" s="2"/>
      <c r="BV852" s="2"/>
      <c r="BW852" s="2"/>
      <c r="BX852" s="2"/>
      <c r="BY852" s="2"/>
      <c r="BZ852" s="2"/>
      <c r="CA852" s="2"/>
      <c r="CB852" s="2"/>
      <c r="CC852" s="2"/>
      <c r="CD852" s="2"/>
      <c r="CE852" s="2"/>
      <c r="CF852" s="2"/>
      <c r="CG852" s="4"/>
    </row>
    <row r="853" spans="1:85" s="5" customFormat="1" x14ac:dyDescent="0.3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  <c r="AT853" s="2"/>
      <c r="AU853" s="2"/>
      <c r="AV853" s="2"/>
      <c r="AW853" s="2"/>
      <c r="AX853" s="2"/>
      <c r="AY853" s="2"/>
      <c r="AZ853" s="2"/>
      <c r="BA853" s="2"/>
      <c r="BB853" s="2"/>
      <c r="BC853" s="2"/>
      <c r="BD853" s="2"/>
      <c r="BE853" s="2"/>
      <c r="BF853" s="2"/>
      <c r="BG853" s="2"/>
      <c r="BH853" s="2"/>
      <c r="BI853" s="3"/>
      <c r="BJ853" s="3"/>
      <c r="BK853" s="3"/>
      <c r="BL853" s="3"/>
      <c r="BM853" s="3"/>
      <c r="BN853" s="3"/>
      <c r="BO853" s="3"/>
      <c r="BP853" s="3"/>
      <c r="BQ853" s="3"/>
      <c r="BR853" s="3"/>
      <c r="BS853" s="3"/>
      <c r="BT853" s="2"/>
      <c r="BU853" s="2"/>
      <c r="BV853" s="2"/>
      <c r="BW853" s="2"/>
      <c r="BX853" s="2"/>
      <c r="BY853" s="2"/>
      <c r="BZ853" s="2"/>
      <c r="CA853" s="2"/>
      <c r="CB853" s="2"/>
      <c r="CC853" s="2"/>
      <c r="CD853" s="2"/>
      <c r="CE853" s="2"/>
      <c r="CF853" s="2"/>
      <c r="CG853" s="4"/>
    </row>
    <row r="854" spans="1:85" s="5" customFormat="1" x14ac:dyDescent="0.3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  <c r="AT854" s="2"/>
      <c r="AU854" s="2"/>
      <c r="AV854" s="2"/>
      <c r="AW854" s="2"/>
      <c r="AX854" s="2"/>
      <c r="AY854" s="2"/>
      <c r="AZ854" s="2"/>
      <c r="BA854" s="2"/>
      <c r="BB854" s="2"/>
      <c r="BC854" s="2"/>
      <c r="BD854" s="2"/>
      <c r="BE854" s="2"/>
      <c r="BF854" s="2"/>
      <c r="BG854" s="2"/>
      <c r="BH854" s="2"/>
      <c r="BI854" s="3"/>
      <c r="BJ854" s="3"/>
      <c r="BK854" s="3"/>
      <c r="BL854" s="3"/>
      <c r="BM854" s="3"/>
      <c r="BN854" s="3"/>
      <c r="BO854" s="3"/>
      <c r="BP854" s="3"/>
      <c r="BQ854" s="3"/>
      <c r="BR854" s="3"/>
      <c r="BS854" s="3"/>
      <c r="BT854" s="2"/>
      <c r="BU854" s="2"/>
      <c r="BV854" s="2"/>
      <c r="BW854" s="2"/>
      <c r="BX854" s="2"/>
      <c r="BY854" s="2"/>
      <c r="BZ854" s="2"/>
      <c r="CA854" s="2"/>
      <c r="CB854" s="2"/>
      <c r="CC854" s="2"/>
      <c r="CD854" s="2"/>
      <c r="CE854" s="2"/>
      <c r="CF854" s="2"/>
      <c r="CG854" s="4"/>
    </row>
    <row r="855" spans="1:85" s="5" customFormat="1" x14ac:dyDescent="0.3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/>
      <c r="AT855" s="2"/>
      <c r="AU855" s="2"/>
      <c r="AV855" s="2"/>
      <c r="AW855" s="2"/>
      <c r="AX855" s="2"/>
      <c r="AY855" s="2"/>
      <c r="AZ855" s="2"/>
      <c r="BA855" s="2"/>
      <c r="BB855" s="2"/>
      <c r="BC855" s="2"/>
      <c r="BD855" s="2"/>
      <c r="BE855" s="2"/>
      <c r="BF855" s="2"/>
      <c r="BG855" s="2"/>
      <c r="BH855" s="2"/>
      <c r="BI855" s="3"/>
      <c r="BJ855" s="3"/>
      <c r="BK855" s="3"/>
      <c r="BL855" s="3"/>
      <c r="BM855" s="3"/>
      <c r="BN855" s="3"/>
      <c r="BO855" s="3"/>
      <c r="BP855" s="3"/>
      <c r="BQ855" s="3"/>
      <c r="BR855" s="3"/>
      <c r="BS855" s="3"/>
      <c r="BT855" s="2"/>
      <c r="BU855" s="2"/>
      <c r="BV855" s="2"/>
      <c r="BW855" s="2"/>
      <c r="BX855" s="2"/>
      <c r="BY855" s="2"/>
      <c r="BZ855" s="2"/>
      <c r="CA855" s="2"/>
      <c r="CB855" s="2"/>
      <c r="CC855" s="2"/>
      <c r="CD855" s="2"/>
      <c r="CE855" s="2"/>
      <c r="CF855" s="2"/>
      <c r="CG855" s="4"/>
    </row>
    <row r="856" spans="1:85" s="5" customFormat="1" x14ac:dyDescent="0.3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  <c r="AT856" s="2"/>
      <c r="AU856" s="2"/>
      <c r="AV856" s="2"/>
      <c r="AW856" s="2"/>
      <c r="AX856" s="2"/>
      <c r="AY856" s="2"/>
      <c r="AZ856" s="2"/>
      <c r="BA856" s="2"/>
      <c r="BB856" s="2"/>
      <c r="BC856" s="2"/>
      <c r="BD856" s="2"/>
      <c r="BE856" s="2"/>
      <c r="BF856" s="2"/>
      <c r="BG856" s="2"/>
      <c r="BH856" s="2"/>
      <c r="BI856" s="3"/>
      <c r="BJ856" s="3"/>
      <c r="BK856" s="3"/>
      <c r="BL856" s="3"/>
      <c r="BM856" s="3"/>
      <c r="BN856" s="3"/>
      <c r="BO856" s="3"/>
      <c r="BP856" s="3"/>
      <c r="BQ856" s="3"/>
      <c r="BR856" s="3"/>
      <c r="BS856" s="3"/>
      <c r="BT856" s="2"/>
      <c r="BU856" s="2"/>
      <c r="BV856" s="2"/>
      <c r="BW856" s="2"/>
      <c r="BX856" s="2"/>
      <c r="BY856" s="2"/>
      <c r="BZ856" s="2"/>
      <c r="CA856" s="2"/>
      <c r="CB856" s="2"/>
      <c r="CC856" s="2"/>
      <c r="CD856" s="2"/>
      <c r="CE856" s="2"/>
      <c r="CF856" s="2"/>
      <c r="CG856" s="4"/>
    </row>
    <row r="857" spans="1:85" s="5" customFormat="1" x14ac:dyDescent="0.3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  <c r="AT857" s="2"/>
      <c r="AU857" s="2"/>
      <c r="AV857" s="2"/>
      <c r="AW857" s="2"/>
      <c r="AX857" s="2"/>
      <c r="AY857" s="2"/>
      <c r="AZ857" s="2"/>
      <c r="BA857" s="2"/>
      <c r="BB857" s="2"/>
      <c r="BC857" s="2"/>
      <c r="BD857" s="2"/>
      <c r="BE857" s="2"/>
      <c r="BF857" s="2"/>
      <c r="BG857" s="2"/>
      <c r="BH857" s="2"/>
      <c r="BI857" s="3"/>
      <c r="BJ857" s="3"/>
      <c r="BK857" s="3"/>
      <c r="BL857" s="3"/>
      <c r="BM857" s="3"/>
      <c r="BN857" s="3"/>
      <c r="BO857" s="3"/>
      <c r="BP857" s="3"/>
      <c r="BQ857" s="3"/>
      <c r="BR857" s="3"/>
      <c r="BS857" s="3"/>
      <c r="BT857" s="2"/>
      <c r="BU857" s="2"/>
      <c r="BV857" s="2"/>
      <c r="BW857" s="2"/>
      <c r="BX857" s="2"/>
      <c r="BY857" s="2"/>
      <c r="BZ857" s="2"/>
      <c r="CA857" s="2"/>
      <c r="CB857" s="2"/>
      <c r="CC857" s="2"/>
      <c r="CD857" s="2"/>
      <c r="CE857" s="2"/>
      <c r="CF857" s="2"/>
      <c r="CG857" s="4"/>
    </row>
    <row r="858" spans="1:85" s="5" customFormat="1" x14ac:dyDescent="0.3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  <c r="AT858" s="2"/>
      <c r="AU858" s="2"/>
      <c r="AV858" s="2"/>
      <c r="AW858" s="2"/>
      <c r="AX858" s="2"/>
      <c r="AY858" s="2"/>
      <c r="AZ858" s="2"/>
      <c r="BA858" s="2"/>
      <c r="BB858" s="2"/>
      <c r="BC858" s="2"/>
      <c r="BD858" s="2"/>
      <c r="BE858" s="2"/>
      <c r="BF858" s="2"/>
      <c r="BG858" s="2"/>
      <c r="BH858" s="2"/>
      <c r="BI858" s="3"/>
      <c r="BJ858" s="3"/>
      <c r="BK858" s="3"/>
      <c r="BL858" s="3"/>
      <c r="BM858" s="3"/>
      <c r="BN858" s="3"/>
      <c r="BO858" s="3"/>
      <c r="BP858" s="3"/>
      <c r="BQ858" s="3"/>
      <c r="BR858" s="3"/>
      <c r="BS858" s="3"/>
      <c r="BT858" s="2"/>
      <c r="BU858" s="2"/>
      <c r="BV858" s="2"/>
      <c r="BW858" s="2"/>
      <c r="BX858" s="2"/>
      <c r="BY858" s="2"/>
      <c r="BZ858" s="2"/>
      <c r="CA858" s="2"/>
      <c r="CB858" s="2"/>
      <c r="CC858" s="2"/>
      <c r="CD858" s="2"/>
      <c r="CE858" s="2"/>
      <c r="CF858" s="2"/>
      <c r="CG858" s="4"/>
    </row>
    <row r="859" spans="1:85" s="5" customFormat="1" x14ac:dyDescent="0.3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/>
      <c r="AT859" s="2"/>
      <c r="AU859" s="2"/>
      <c r="AV859" s="2"/>
      <c r="AW859" s="2"/>
      <c r="AX859" s="2"/>
      <c r="AY859" s="2"/>
      <c r="AZ859" s="2"/>
      <c r="BA859" s="2"/>
      <c r="BB859" s="2"/>
      <c r="BC859" s="2"/>
      <c r="BD859" s="2"/>
      <c r="BE859" s="2"/>
      <c r="BF859" s="2"/>
      <c r="BG859" s="2"/>
      <c r="BH859" s="2"/>
      <c r="BI859" s="3"/>
      <c r="BJ859" s="3"/>
      <c r="BK859" s="3"/>
      <c r="BL859" s="3"/>
      <c r="BM859" s="3"/>
      <c r="BN859" s="3"/>
      <c r="BO859" s="3"/>
      <c r="BP859" s="3"/>
      <c r="BQ859" s="3"/>
      <c r="BR859" s="3"/>
      <c r="BS859" s="3"/>
      <c r="BT859" s="2"/>
      <c r="BU859" s="2"/>
      <c r="BV859" s="2"/>
      <c r="BW859" s="2"/>
      <c r="BX859" s="2"/>
      <c r="BY859" s="2"/>
      <c r="BZ859" s="2"/>
      <c r="CA859" s="2"/>
      <c r="CB859" s="2"/>
      <c r="CC859" s="2"/>
      <c r="CD859" s="2"/>
      <c r="CE859" s="2"/>
      <c r="CF859" s="2"/>
      <c r="CG859" s="4"/>
    </row>
    <row r="860" spans="1:85" s="5" customFormat="1" x14ac:dyDescent="0.3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2"/>
      <c r="AT860" s="2"/>
      <c r="AU860" s="2"/>
      <c r="AV860" s="2"/>
      <c r="AW860" s="2"/>
      <c r="AX860" s="2"/>
      <c r="AY860" s="2"/>
      <c r="AZ860" s="2"/>
      <c r="BA860" s="2"/>
      <c r="BB860" s="2"/>
      <c r="BC860" s="2"/>
      <c r="BD860" s="2"/>
      <c r="BE860" s="2"/>
      <c r="BF860" s="2"/>
      <c r="BG860" s="2"/>
      <c r="BH860" s="2"/>
      <c r="BI860" s="3"/>
      <c r="BJ860" s="3"/>
      <c r="BK860" s="3"/>
      <c r="BL860" s="3"/>
      <c r="BM860" s="3"/>
      <c r="BN860" s="3"/>
      <c r="BO860" s="3"/>
      <c r="BP860" s="3"/>
      <c r="BQ860" s="3"/>
      <c r="BR860" s="3"/>
      <c r="BS860" s="3"/>
      <c r="BT860" s="2"/>
      <c r="BU860" s="2"/>
      <c r="BV860" s="2"/>
      <c r="BW860" s="2"/>
      <c r="BX860" s="2"/>
      <c r="BY860" s="2"/>
      <c r="BZ860" s="2"/>
      <c r="CA860" s="2"/>
      <c r="CB860" s="2"/>
      <c r="CC860" s="2"/>
      <c r="CD860" s="2"/>
      <c r="CE860" s="2"/>
      <c r="CF860" s="2"/>
      <c r="CG860" s="4"/>
    </row>
    <row r="861" spans="1:85" s="5" customFormat="1" x14ac:dyDescent="0.3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  <c r="AT861" s="2"/>
      <c r="AU861" s="2"/>
      <c r="AV861" s="2"/>
      <c r="AW861" s="2"/>
      <c r="AX861" s="2"/>
      <c r="AY861" s="2"/>
      <c r="AZ861" s="2"/>
      <c r="BA861" s="2"/>
      <c r="BB861" s="2"/>
      <c r="BC861" s="2"/>
      <c r="BD861" s="2"/>
      <c r="BE861" s="2"/>
      <c r="BF861" s="2"/>
      <c r="BG861" s="2"/>
      <c r="BH861" s="2"/>
      <c r="BI861" s="3"/>
      <c r="BJ861" s="3"/>
      <c r="BK861" s="3"/>
      <c r="BL861" s="3"/>
      <c r="BM861" s="3"/>
      <c r="BN861" s="3"/>
      <c r="BO861" s="3"/>
      <c r="BP861" s="3"/>
      <c r="BQ861" s="3"/>
      <c r="BR861" s="3"/>
      <c r="BS861" s="3"/>
      <c r="BT861" s="2"/>
      <c r="BU861" s="2"/>
      <c r="BV861" s="2"/>
      <c r="BW861" s="2"/>
      <c r="BX861" s="2"/>
      <c r="BY861" s="2"/>
      <c r="BZ861" s="2"/>
      <c r="CA861" s="2"/>
      <c r="CB861" s="2"/>
      <c r="CC861" s="2"/>
      <c r="CD861" s="2"/>
      <c r="CE861" s="2"/>
      <c r="CF861" s="2"/>
      <c r="CG861" s="4"/>
    </row>
    <row r="862" spans="1:85" s="5" customFormat="1" x14ac:dyDescent="0.3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2"/>
      <c r="AT862" s="2"/>
      <c r="AU862" s="2"/>
      <c r="AV862" s="2"/>
      <c r="AW862" s="2"/>
      <c r="AX862" s="2"/>
      <c r="AY862" s="2"/>
      <c r="AZ862" s="2"/>
      <c r="BA862" s="2"/>
      <c r="BB862" s="2"/>
      <c r="BC862" s="2"/>
      <c r="BD862" s="2"/>
      <c r="BE862" s="2"/>
      <c r="BF862" s="2"/>
      <c r="BG862" s="2"/>
      <c r="BH862" s="2"/>
      <c r="BI862" s="3"/>
      <c r="BJ862" s="3"/>
      <c r="BK862" s="3"/>
      <c r="BL862" s="3"/>
      <c r="BM862" s="3"/>
      <c r="BN862" s="3"/>
      <c r="BO862" s="3"/>
      <c r="BP862" s="3"/>
      <c r="BQ862" s="3"/>
      <c r="BR862" s="3"/>
      <c r="BS862" s="3"/>
      <c r="BT862" s="2"/>
      <c r="BU862" s="2"/>
      <c r="BV862" s="2"/>
      <c r="BW862" s="2"/>
      <c r="BX862" s="2"/>
      <c r="BY862" s="2"/>
      <c r="BZ862" s="2"/>
      <c r="CA862" s="2"/>
      <c r="CB862" s="2"/>
      <c r="CC862" s="2"/>
      <c r="CD862" s="2"/>
      <c r="CE862" s="2"/>
      <c r="CF862" s="2"/>
      <c r="CG862" s="4"/>
    </row>
    <row r="863" spans="1:85" s="5" customFormat="1" x14ac:dyDescent="0.3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/>
      <c r="AT863" s="2"/>
      <c r="AU863" s="2"/>
      <c r="AV863" s="2"/>
      <c r="AW863" s="2"/>
      <c r="AX863" s="2"/>
      <c r="AY863" s="2"/>
      <c r="AZ863" s="2"/>
      <c r="BA863" s="2"/>
      <c r="BB863" s="2"/>
      <c r="BC863" s="2"/>
      <c r="BD863" s="2"/>
      <c r="BE863" s="2"/>
      <c r="BF863" s="2"/>
      <c r="BG863" s="2"/>
      <c r="BH863" s="2"/>
      <c r="BI863" s="3"/>
      <c r="BJ863" s="3"/>
      <c r="BK863" s="3"/>
      <c r="BL863" s="3"/>
      <c r="BM863" s="3"/>
      <c r="BN863" s="3"/>
      <c r="BO863" s="3"/>
      <c r="BP863" s="3"/>
      <c r="BQ863" s="3"/>
      <c r="BR863" s="3"/>
      <c r="BS863" s="3"/>
      <c r="BT863" s="2"/>
      <c r="BU863" s="2"/>
      <c r="BV863" s="2"/>
      <c r="BW863" s="2"/>
      <c r="BX863" s="2"/>
      <c r="BY863" s="2"/>
      <c r="BZ863" s="2"/>
      <c r="CA863" s="2"/>
      <c r="CB863" s="2"/>
      <c r="CC863" s="2"/>
      <c r="CD863" s="2"/>
      <c r="CE863" s="2"/>
      <c r="CF863" s="2"/>
      <c r="CG863" s="4"/>
    </row>
    <row r="864" spans="1:85" s="5" customFormat="1" x14ac:dyDescent="0.3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2"/>
      <c r="AT864" s="2"/>
      <c r="AU864" s="2"/>
      <c r="AV864" s="2"/>
      <c r="AW864" s="2"/>
      <c r="AX864" s="2"/>
      <c r="AY864" s="2"/>
      <c r="AZ864" s="2"/>
      <c r="BA864" s="2"/>
      <c r="BB864" s="2"/>
      <c r="BC864" s="2"/>
      <c r="BD864" s="2"/>
      <c r="BE864" s="2"/>
      <c r="BF864" s="2"/>
      <c r="BG864" s="2"/>
      <c r="BH864" s="2"/>
      <c r="BI864" s="3"/>
      <c r="BJ864" s="3"/>
      <c r="BK864" s="3"/>
      <c r="BL864" s="3"/>
      <c r="BM864" s="3"/>
      <c r="BN864" s="3"/>
      <c r="BO864" s="3"/>
      <c r="BP864" s="3"/>
      <c r="BQ864" s="3"/>
      <c r="BR864" s="3"/>
      <c r="BS864" s="3"/>
      <c r="BT864" s="2"/>
      <c r="BU864" s="2"/>
      <c r="BV864" s="2"/>
      <c r="BW864" s="2"/>
      <c r="BX864" s="2"/>
      <c r="BY864" s="2"/>
      <c r="BZ864" s="2"/>
      <c r="CA864" s="2"/>
      <c r="CB864" s="2"/>
      <c r="CC864" s="2"/>
      <c r="CD864" s="2"/>
      <c r="CE864" s="2"/>
      <c r="CF864" s="2"/>
      <c r="CG864" s="4"/>
    </row>
    <row r="865" spans="1:85" s="5" customFormat="1" x14ac:dyDescent="0.3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2"/>
      <c r="AT865" s="2"/>
      <c r="AU865" s="2"/>
      <c r="AV865" s="2"/>
      <c r="AW865" s="2"/>
      <c r="AX865" s="2"/>
      <c r="AY865" s="2"/>
      <c r="AZ865" s="2"/>
      <c r="BA865" s="2"/>
      <c r="BB865" s="2"/>
      <c r="BC865" s="2"/>
      <c r="BD865" s="2"/>
      <c r="BE865" s="2"/>
      <c r="BF865" s="2"/>
      <c r="BG865" s="2"/>
      <c r="BH865" s="2"/>
      <c r="BI865" s="3"/>
      <c r="BJ865" s="3"/>
      <c r="BK865" s="3"/>
      <c r="BL865" s="3"/>
      <c r="BM865" s="3"/>
      <c r="BN865" s="3"/>
      <c r="BO865" s="3"/>
      <c r="BP865" s="3"/>
      <c r="BQ865" s="3"/>
      <c r="BR865" s="3"/>
      <c r="BS865" s="3"/>
      <c r="BT865" s="2"/>
      <c r="BU865" s="2"/>
      <c r="BV865" s="2"/>
      <c r="BW865" s="2"/>
      <c r="BX865" s="2"/>
      <c r="BY865" s="2"/>
      <c r="BZ865" s="2"/>
      <c r="CA865" s="2"/>
      <c r="CB865" s="2"/>
      <c r="CC865" s="2"/>
      <c r="CD865" s="2"/>
      <c r="CE865" s="2"/>
      <c r="CF865" s="2"/>
      <c r="CG865" s="4"/>
    </row>
    <row r="866" spans="1:85" s="5" customFormat="1" x14ac:dyDescent="0.3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2"/>
      <c r="AT866" s="2"/>
      <c r="AU866" s="2"/>
      <c r="AV866" s="2"/>
      <c r="AW866" s="2"/>
      <c r="AX866" s="2"/>
      <c r="AY866" s="2"/>
      <c r="AZ866" s="2"/>
      <c r="BA866" s="2"/>
      <c r="BB866" s="2"/>
      <c r="BC866" s="2"/>
      <c r="BD866" s="2"/>
      <c r="BE866" s="2"/>
      <c r="BF866" s="2"/>
      <c r="BG866" s="2"/>
      <c r="BH866" s="2"/>
      <c r="BI866" s="3"/>
      <c r="BJ866" s="3"/>
      <c r="BK866" s="3"/>
      <c r="BL866" s="3"/>
      <c r="BM866" s="3"/>
      <c r="BN866" s="3"/>
      <c r="BO866" s="3"/>
      <c r="BP866" s="3"/>
      <c r="BQ866" s="3"/>
      <c r="BR866" s="3"/>
      <c r="BS866" s="3"/>
      <c r="BT866" s="2"/>
      <c r="BU866" s="2"/>
      <c r="BV866" s="2"/>
      <c r="BW866" s="2"/>
      <c r="BX866" s="2"/>
      <c r="BY866" s="2"/>
      <c r="BZ866" s="2"/>
      <c r="CA866" s="2"/>
      <c r="CB866" s="2"/>
      <c r="CC866" s="2"/>
      <c r="CD866" s="2"/>
      <c r="CE866" s="2"/>
      <c r="CF866" s="2"/>
      <c r="CG866" s="4"/>
    </row>
    <row r="867" spans="1:85" s="5" customFormat="1" x14ac:dyDescent="0.3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2"/>
      <c r="AT867" s="2"/>
      <c r="AU867" s="2"/>
      <c r="AV867" s="2"/>
      <c r="AW867" s="2"/>
      <c r="AX867" s="2"/>
      <c r="AY867" s="2"/>
      <c r="AZ867" s="2"/>
      <c r="BA867" s="2"/>
      <c r="BB867" s="2"/>
      <c r="BC867" s="2"/>
      <c r="BD867" s="2"/>
      <c r="BE867" s="2"/>
      <c r="BF867" s="2"/>
      <c r="BG867" s="2"/>
      <c r="BH867" s="2"/>
      <c r="BI867" s="3"/>
      <c r="BJ867" s="3"/>
      <c r="BK867" s="3"/>
      <c r="BL867" s="3"/>
      <c r="BM867" s="3"/>
      <c r="BN867" s="3"/>
      <c r="BO867" s="3"/>
      <c r="BP867" s="3"/>
      <c r="BQ867" s="3"/>
      <c r="BR867" s="3"/>
      <c r="BS867" s="3"/>
      <c r="BT867" s="2"/>
      <c r="BU867" s="2"/>
      <c r="BV867" s="2"/>
      <c r="BW867" s="2"/>
      <c r="BX867" s="2"/>
      <c r="BY867" s="2"/>
      <c r="BZ867" s="2"/>
      <c r="CA867" s="2"/>
      <c r="CB867" s="2"/>
      <c r="CC867" s="2"/>
      <c r="CD867" s="2"/>
      <c r="CE867" s="2"/>
      <c r="CF867" s="2"/>
      <c r="CG867" s="4"/>
    </row>
    <row r="868" spans="1:85" s="5" customFormat="1" x14ac:dyDescent="0.3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2"/>
      <c r="AT868" s="2"/>
      <c r="AU868" s="2"/>
      <c r="AV868" s="2"/>
      <c r="AW868" s="2"/>
      <c r="AX868" s="2"/>
      <c r="AY868" s="2"/>
      <c r="AZ868" s="2"/>
      <c r="BA868" s="2"/>
      <c r="BB868" s="2"/>
      <c r="BC868" s="2"/>
      <c r="BD868" s="2"/>
      <c r="BE868" s="2"/>
      <c r="BF868" s="2"/>
      <c r="BG868" s="2"/>
      <c r="BH868" s="2"/>
      <c r="BI868" s="3"/>
      <c r="BJ868" s="3"/>
      <c r="BK868" s="3"/>
      <c r="BL868" s="3"/>
      <c r="BM868" s="3"/>
      <c r="BN868" s="3"/>
      <c r="BO868" s="3"/>
      <c r="BP868" s="3"/>
      <c r="BQ868" s="3"/>
      <c r="BR868" s="3"/>
      <c r="BS868" s="3"/>
      <c r="BT868" s="2"/>
      <c r="BU868" s="2"/>
      <c r="BV868" s="2"/>
      <c r="BW868" s="2"/>
      <c r="BX868" s="2"/>
      <c r="BY868" s="2"/>
      <c r="BZ868" s="2"/>
      <c r="CA868" s="2"/>
      <c r="CB868" s="2"/>
      <c r="CC868" s="2"/>
      <c r="CD868" s="2"/>
      <c r="CE868" s="2"/>
      <c r="CF868" s="2"/>
      <c r="CG868" s="4"/>
    </row>
    <row r="869" spans="1:85" s="5" customFormat="1" x14ac:dyDescent="0.3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2"/>
      <c r="AT869" s="2"/>
      <c r="AU869" s="2"/>
      <c r="AV869" s="2"/>
      <c r="AW869" s="2"/>
      <c r="AX869" s="2"/>
      <c r="AY869" s="2"/>
      <c r="AZ869" s="2"/>
      <c r="BA869" s="2"/>
      <c r="BB869" s="2"/>
      <c r="BC869" s="2"/>
      <c r="BD869" s="2"/>
      <c r="BE869" s="2"/>
      <c r="BF869" s="2"/>
      <c r="BG869" s="2"/>
      <c r="BH869" s="2"/>
      <c r="BI869" s="3"/>
      <c r="BJ869" s="3"/>
      <c r="BK869" s="3"/>
      <c r="BL869" s="3"/>
      <c r="BM869" s="3"/>
      <c r="BN869" s="3"/>
      <c r="BO869" s="3"/>
      <c r="BP869" s="3"/>
      <c r="BQ869" s="3"/>
      <c r="BR869" s="3"/>
      <c r="BS869" s="3"/>
      <c r="BT869" s="2"/>
      <c r="BU869" s="2"/>
      <c r="BV869" s="2"/>
      <c r="BW869" s="2"/>
      <c r="BX869" s="2"/>
      <c r="BY869" s="2"/>
      <c r="BZ869" s="2"/>
      <c r="CA869" s="2"/>
      <c r="CB869" s="2"/>
      <c r="CC869" s="2"/>
      <c r="CD869" s="2"/>
      <c r="CE869" s="2"/>
      <c r="CF869" s="2"/>
      <c r="CG869" s="4"/>
    </row>
    <row r="870" spans="1:85" s="5" customFormat="1" x14ac:dyDescent="0.3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2"/>
      <c r="AT870" s="2"/>
      <c r="AU870" s="2"/>
      <c r="AV870" s="2"/>
      <c r="AW870" s="2"/>
      <c r="AX870" s="2"/>
      <c r="AY870" s="2"/>
      <c r="AZ870" s="2"/>
      <c r="BA870" s="2"/>
      <c r="BB870" s="2"/>
      <c r="BC870" s="2"/>
      <c r="BD870" s="2"/>
      <c r="BE870" s="2"/>
      <c r="BF870" s="2"/>
      <c r="BG870" s="2"/>
      <c r="BH870" s="2"/>
      <c r="BI870" s="3"/>
      <c r="BJ870" s="3"/>
      <c r="BK870" s="3"/>
      <c r="BL870" s="3"/>
      <c r="BM870" s="3"/>
      <c r="BN870" s="3"/>
      <c r="BO870" s="3"/>
      <c r="BP870" s="3"/>
      <c r="BQ870" s="3"/>
      <c r="BR870" s="3"/>
      <c r="BS870" s="3"/>
      <c r="BT870" s="2"/>
      <c r="BU870" s="2"/>
      <c r="BV870" s="2"/>
      <c r="BW870" s="2"/>
      <c r="BX870" s="2"/>
      <c r="BY870" s="2"/>
      <c r="BZ870" s="2"/>
      <c r="CA870" s="2"/>
      <c r="CB870" s="2"/>
      <c r="CC870" s="2"/>
      <c r="CD870" s="2"/>
      <c r="CE870" s="2"/>
      <c r="CF870" s="2"/>
      <c r="CG870" s="4"/>
    </row>
    <row r="871" spans="1:85" s="5" customFormat="1" x14ac:dyDescent="0.3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2"/>
      <c r="AT871" s="2"/>
      <c r="AU871" s="2"/>
      <c r="AV871" s="2"/>
      <c r="AW871" s="2"/>
      <c r="AX871" s="2"/>
      <c r="AY871" s="2"/>
      <c r="AZ871" s="2"/>
      <c r="BA871" s="2"/>
      <c r="BB871" s="2"/>
      <c r="BC871" s="2"/>
      <c r="BD871" s="2"/>
      <c r="BE871" s="2"/>
      <c r="BF871" s="2"/>
      <c r="BG871" s="2"/>
      <c r="BH871" s="2"/>
      <c r="BI871" s="3"/>
      <c r="BJ871" s="3"/>
      <c r="BK871" s="3"/>
      <c r="BL871" s="3"/>
      <c r="BM871" s="3"/>
      <c r="BN871" s="3"/>
      <c r="BO871" s="3"/>
      <c r="BP871" s="3"/>
      <c r="BQ871" s="3"/>
      <c r="BR871" s="3"/>
      <c r="BS871" s="3"/>
      <c r="BT871" s="2"/>
      <c r="BU871" s="2"/>
      <c r="BV871" s="2"/>
      <c r="BW871" s="2"/>
      <c r="BX871" s="2"/>
      <c r="BY871" s="2"/>
      <c r="BZ871" s="2"/>
      <c r="CA871" s="2"/>
      <c r="CB871" s="2"/>
      <c r="CC871" s="2"/>
      <c r="CD871" s="2"/>
      <c r="CE871" s="2"/>
      <c r="CF871" s="2"/>
      <c r="CG871" s="4"/>
    </row>
    <row r="872" spans="1:85" s="5" customFormat="1" x14ac:dyDescent="0.3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2"/>
      <c r="AT872" s="2"/>
      <c r="AU872" s="2"/>
      <c r="AV872" s="2"/>
      <c r="AW872" s="2"/>
      <c r="AX872" s="2"/>
      <c r="AY872" s="2"/>
      <c r="AZ872" s="2"/>
      <c r="BA872" s="2"/>
      <c r="BB872" s="2"/>
      <c r="BC872" s="2"/>
      <c r="BD872" s="2"/>
      <c r="BE872" s="2"/>
      <c r="BF872" s="2"/>
      <c r="BG872" s="2"/>
      <c r="BH872" s="2"/>
      <c r="BI872" s="3"/>
      <c r="BJ872" s="3"/>
      <c r="BK872" s="3"/>
      <c r="BL872" s="3"/>
      <c r="BM872" s="3"/>
      <c r="BN872" s="3"/>
      <c r="BO872" s="3"/>
      <c r="BP872" s="3"/>
      <c r="BQ872" s="3"/>
      <c r="BR872" s="3"/>
      <c r="BS872" s="3"/>
      <c r="BT872" s="2"/>
      <c r="BU872" s="2"/>
      <c r="BV872" s="2"/>
      <c r="BW872" s="2"/>
      <c r="BX872" s="2"/>
      <c r="BY872" s="2"/>
      <c r="BZ872" s="2"/>
      <c r="CA872" s="2"/>
      <c r="CB872" s="2"/>
      <c r="CC872" s="2"/>
      <c r="CD872" s="2"/>
      <c r="CE872" s="2"/>
      <c r="CF872" s="2"/>
      <c r="CG872" s="4"/>
    </row>
    <row r="873" spans="1:85" s="5" customFormat="1" x14ac:dyDescent="0.3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2"/>
      <c r="AT873" s="2"/>
      <c r="AU873" s="2"/>
      <c r="AV873" s="2"/>
      <c r="AW873" s="2"/>
      <c r="AX873" s="2"/>
      <c r="AY873" s="2"/>
      <c r="AZ873" s="2"/>
      <c r="BA873" s="2"/>
      <c r="BB873" s="2"/>
      <c r="BC873" s="2"/>
      <c r="BD873" s="2"/>
      <c r="BE873" s="2"/>
      <c r="BF873" s="2"/>
      <c r="BG873" s="2"/>
      <c r="BH873" s="2"/>
      <c r="BI873" s="3"/>
      <c r="BJ873" s="3"/>
      <c r="BK873" s="3"/>
      <c r="BL873" s="3"/>
      <c r="BM873" s="3"/>
      <c r="BN873" s="3"/>
      <c r="BO873" s="3"/>
      <c r="BP873" s="3"/>
      <c r="BQ873" s="3"/>
      <c r="BR873" s="3"/>
      <c r="BS873" s="3"/>
      <c r="BT873" s="2"/>
      <c r="BU873" s="2"/>
      <c r="BV873" s="2"/>
      <c r="BW873" s="2"/>
      <c r="BX873" s="2"/>
      <c r="BY873" s="2"/>
      <c r="BZ873" s="2"/>
      <c r="CA873" s="2"/>
      <c r="CB873" s="2"/>
      <c r="CC873" s="2"/>
      <c r="CD873" s="2"/>
      <c r="CE873" s="2"/>
      <c r="CF873" s="2"/>
      <c r="CG873" s="4"/>
    </row>
    <row r="874" spans="1:85" s="5" customFormat="1" x14ac:dyDescent="0.3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2"/>
      <c r="AT874" s="2"/>
      <c r="AU874" s="2"/>
      <c r="AV874" s="2"/>
      <c r="AW874" s="2"/>
      <c r="AX874" s="2"/>
      <c r="AY874" s="2"/>
      <c r="AZ874" s="2"/>
      <c r="BA874" s="2"/>
      <c r="BB874" s="2"/>
      <c r="BC874" s="2"/>
      <c r="BD874" s="2"/>
      <c r="BE874" s="2"/>
      <c r="BF874" s="2"/>
      <c r="BG874" s="2"/>
      <c r="BH874" s="2"/>
      <c r="BI874" s="3"/>
      <c r="BJ874" s="3"/>
      <c r="BK874" s="3"/>
      <c r="BL874" s="3"/>
      <c r="BM874" s="3"/>
      <c r="BN874" s="3"/>
      <c r="BO874" s="3"/>
      <c r="BP874" s="3"/>
      <c r="BQ874" s="3"/>
      <c r="BR874" s="3"/>
      <c r="BS874" s="3"/>
      <c r="BT874" s="2"/>
      <c r="BU874" s="2"/>
      <c r="BV874" s="2"/>
      <c r="BW874" s="2"/>
      <c r="BX874" s="2"/>
      <c r="BY874" s="2"/>
      <c r="BZ874" s="2"/>
      <c r="CA874" s="2"/>
      <c r="CB874" s="2"/>
      <c r="CC874" s="2"/>
      <c r="CD874" s="2"/>
      <c r="CE874" s="2"/>
      <c r="CF874" s="2"/>
      <c r="CG874" s="4"/>
    </row>
    <row r="875" spans="1:85" s="5" customFormat="1" x14ac:dyDescent="0.3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2"/>
      <c r="AT875" s="2"/>
      <c r="AU875" s="2"/>
      <c r="AV875" s="2"/>
      <c r="AW875" s="2"/>
      <c r="AX875" s="2"/>
      <c r="AY875" s="2"/>
      <c r="AZ875" s="2"/>
      <c r="BA875" s="2"/>
      <c r="BB875" s="2"/>
      <c r="BC875" s="2"/>
      <c r="BD875" s="2"/>
      <c r="BE875" s="2"/>
      <c r="BF875" s="2"/>
      <c r="BG875" s="2"/>
      <c r="BH875" s="2"/>
      <c r="BI875" s="3"/>
      <c r="BJ875" s="3"/>
      <c r="BK875" s="3"/>
      <c r="BL875" s="3"/>
      <c r="BM875" s="3"/>
      <c r="BN875" s="3"/>
      <c r="BO875" s="3"/>
      <c r="BP875" s="3"/>
      <c r="BQ875" s="3"/>
      <c r="BR875" s="3"/>
      <c r="BS875" s="3"/>
      <c r="BT875" s="2"/>
      <c r="BU875" s="2"/>
      <c r="BV875" s="2"/>
      <c r="BW875" s="2"/>
      <c r="BX875" s="2"/>
      <c r="BY875" s="2"/>
      <c r="BZ875" s="2"/>
      <c r="CA875" s="2"/>
      <c r="CB875" s="2"/>
      <c r="CC875" s="2"/>
      <c r="CD875" s="2"/>
      <c r="CE875" s="2"/>
      <c r="CF875" s="2"/>
      <c r="CG875" s="4"/>
    </row>
    <row r="876" spans="1:85" s="5" customFormat="1" x14ac:dyDescent="0.3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2"/>
      <c r="AT876" s="2"/>
      <c r="AU876" s="2"/>
      <c r="AV876" s="2"/>
      <c r="AW876" s="2"/>
      <c r="AX876" s="2"/>
      <c r="AY876" s="2"/>
      <c r="AZ876" s="2"/>
      <c r="BA876" s="2"/>
      <c r="BB876" s="2"/>
      <c r="BC876" s="2"/>
      <c r="BD876" s="2"/>
      <c r="BE876" s="2"/>
      <c r="BF876" s="2"/>
      <c r="BG876" s="2"/>
      <c r="BH876" s="2"/>
      <c r="BI876" s="3"/>
      <c r="BJ876" s="3"/>
      <c r="BK876" s="3"/>
      <c r="BL876" s="3"/>
      <c r="BM876" s="3"/>
      <c r="BN876" s="3"/>
      <c r="BO876" s="3"/>
      <c r="BP876" s="3"/>
      <c r="BQ876" s="3"/>
      <c r="BR876" s="3"/>
      <c r="BS876" s="3"/>
      <c r="BT876" s="2"/>
      <c r="BU876" s="2"/>
      <c r="BV876" s="2"/>
      <c r="BW876" s="2"/>
      <c r="BX876" s="2"/>
      <c r="BY876" s="2"/>
      <c r="BZ876" s="2"/>
      <c r="CA876" s="2"/>
      <c r="CB876" s="2"/>
      <c r="CC876" s="2"/>
      <c r="CD876" s="2"/>
      <c r="CE876" s="2"/>
      <c r="CF876" s="2"/>
      <c r="CG876" s="4"/>
    </row>
    <row r="877" spans="1:85" s="5" customFormat="1" x14ac:dyDescent="0.3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2"/>
      <c r="AT877" s="2"/>
      <c r="AU877" s="2"/>
      <c r="AV877" s="2"/>
      <c r="AW877" s="2"/>
      <c r="AX877" s="2"/>
      <c r="AY877" s="2"/>
      <c r="AZ877" s="2"/>
      <c r="BA877" s="2"/>
      <c r="BB877" s="2"/>
      <c r="BC877" s="2"/>
      <c r="BD877" s="2"/>
      <c r="BE877" s="2"/>
      <c r="BF877" s="2"/>
      <c r="BG877" s="2"/>
      <c r="BH877" s="2"/>
      <c r="BI877" s="3"/>
      <c r="BJ877" s="3"/>
      <c r="BK877" s="3"/>
      <c r="BL877" s="3"/>
      <c r="BM877" s="3"/>
      <c r="BN877" s="3"/>
      <c r="BO877" s="3"/>
      <c r="BP877" s="3"/>
      <c r="BQ877" s="3"/>
      <c r="BR877" s="3"/>
      <c r="BS877" s="3"/>
      <c r="BT877" s="2"/>
      <c r="BU877" s="2"/>
      <c r="BV877" s="2"/>
      <c r="BW877" s="2"/>
      <c r="BX877" s="2"/>
      <c r="BY877" s="2"/>
      <c r="BZ877" s="2"/>
      <c r="CA877" s="2"/>
      <c r="CB877" s="2"/>
      <c r="CC877" s="2"/>
      <c r="CD877" s="2"/>
      <c r="CE877" s="2"/>
      <c r="CF877" s="2"/>
      <c r="CG877" s="4"/>
    </row>
    <row r="878" spans="1:85" s="5" customFormat="1" x14ac:dyDescent="0.3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2"/>
      <c r="AT878" s="2"/>
      <c r="AU878" s="2"/>
      <c r="AV878" s="2"/>
      <c r="AW878" s="2"/>
      <c r="AX878" s="2"/>
      <c r="AY878" s="2"/>
      <c r="AZ878" s="2"/>
      <c r="BA878" s="2"/>
      <c r="BB878" s="2"/>
      <c r="BC878" s="2"/>
      <c r="BD878" s="2"/>
      <c r="BE878" s="2"/>
      <c r="BF878" s="2"/>
      <c r="BG878" s="2"/>
      <c r="BH878" s="2"/>
      <c r="BI878" s="3"/>
      <c r="BJ878" s="3"/>
      <c r="BK878" s="3"/>
      <c r="BL878" s="3"/>
      <c r="BM878" s="3"/>
      <c r="BN878" s="3"/>
      <c r="BO878" s="3"/>
      <c r="BP878" s="3"/>
      <c r="BQ878" s="3"/>
      <c r="BR878" s="3"/>
      <c r="BS878" s="3"/>
      <c r="BT878" s="2"/>
      <c r="BU878" s="2"/>
      <c r="BV878" s="2"/>
      <c r="BW878" s="2"/>
      <c r="BX878" s="2"/>
      <c r="BY878" s="2"/>
      <c r="BZ878" s="2"/>
      <c r="CA878" s="2"/>
      <c r="CB878" s="2"/>
      <c r="CC878" s="2"/>
      <c r="CD878" s="2"/>
      <c r="CE878" s="2"/>
      <c r="CF878" s="2"/>
      <c r="CG878" s="4"/>
    </row>
    <row r="879" spans="1:85" s="5" customFormat="1" x14ac:dyDescent="0.3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2"/>
      <c r="AT879" s="2"/>
      <c r="AU879" s="2"/>
      <c r="AV879" s="2"/>
      <c r="AW879" s="2"/>
      <c r="AX879" s="2"/>
      <c r="AY879" s="2"/>
      <c r="AZ879" s="2"/>
      <c r="BA879" s="2"/>
      <c r="BB879" s="2"/>
      <c r="BC879" s="2"/>
      <c r="BD879" s="2"/>
      <c r="BE879" s="2"/>
      <c r="BF879" s="2"/>
      <c r="BG879" s="2"/>
      <c r="BH879" s="2"/>
      <c r="BI879" s="3"/>
      <c r="BJ879" s="3"/>
      <c r="BK879" s="3"/>
      <c r="BL879" s="3"/>
      <c r="BM879" s="3"/>
      <c r="BN879" s="3"/>
      <c r="BO879" s="3"/>
      <c r="BP879" s="3"/>
      <c r="BQ879" s="3"/>
      <c r="BR879" s="3"/>
      <c r="BS879" s="3"/>
      <c r="BT879" s="2"/>
      <c r="BU879" s="2"/>
      <c r="BV879" s="2"/>
      <c r="BW879" s="2"/>
      <c r="BX879" s="2"/>
      <c r="BY879" s="2"/>
      <c r="BZ879" s="2"/>
      <c r="CA879" s="2"/>
      <c r="CB879" s="2"/>
      <c r="CC879" s="2"/>
      <c r="CD879" s="2"/>
      <c r="CE879" s="2"/>
      <c r="CF879" s="2"/>
      <c r="CG879" s="4"/>
    </row>
    <row r="880" spans="1:85" s="5" customFormat="1" x14ac:dyDescent="0.3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2"/>
      <c r="AT880" s="2"/>
      <c r="AU880" s="2"/>
      <c r="AV880" s="2"/>
      <c r="AW880" s="2"/>
      <c r="AX880" s="2"/>
      <c r="AY880" s="2"/>
      <c r="AZ880" s="2"/>
      <c r="BA880" s="2"/>
      <c r="BB880" s="2"/>
      <c r="BC880" s="2"/>
      <c r="BD880" s="2"/>
      <c r="BE880" s="2"/>
      <c r="BF880" s="2"/>
      <c r="BG880" s="2"/>
      <c r="BH880" s="2"/>
      <c r="BI880" s="3"/>
      <c r="BJ880" s="3"/>
      <c r="BK880" s="3"/>
      <c r="BL880" s="3"/>
      <c r="BM880" s="3"/>
      <c r="BN880" s="3"/>
      <c r="BO880" s="3"/>
      <c r="BP880" s="3"/>
      <c r="BQ880" s="3"/>
      <c r="BR880" s="3"/>
      <c r="BS880" s="3"/>
      <c r="BT880" s="2"/>
      <c r="BU880" s="2"/>
      <c r="BV880" s="2"/>
      <c r="BW880" s="2"/>
      <c r="BX880" s="2"/>
      <c r="BY880" s="2"/>
      <c r="BZ880" s="2"/>
      <c r="CA880" s="2"/>
      <c r="CB880" s="2"/>
      <c r="CC880" s="2"/>
      <c r="CD880" s="2"/>
      <c r="CE880" s="2"/>
      <c r="CF880" s="2"/>
      <c r="CG880" s="4"/>
    </row>
    <row r="881" spans="1:85" s="5" customFormat="1" x14ac:dyDescent="0.3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2"/>
      <c r="AT881" s="2"/>
      <c r="AU881" s="2"/>
      <c r="AV881" s="2"/>
      <c r="AW881" s="2"/>
      <c r="AX881" s="2"/>
      <c r="AY881" s="2"/>
      <c r="AZ881" s="2"/>
      <c r="BA881" s="2"/>
      <c r="BB881" s="2"/>
      <c r="BC881" s="2"/>
      <c r="BD881" s="2"/>
      <c r="BE881" s="2"/>
      <c r="BF881" s="2"/>
      <c r="BG881" s="2"/>
      <c r="BH881" s="2"/>
      <c r="BI881" s="3"/>
      <c r="BJ881" s="3"/>
      <c r="BK881" s="3"/>
      <c r="BL881" s="3"/>
      <c r="BM881" s="3"/>
      <c r="BN881" s="3"/>
      <c r="BO881" s="3"/>
      <c r="BP881" s="3"/>
      <c r="BQ881" s="3"/>
      <c r="BR881" s="3"/>
      <c r="BS881" s="3"/>
      <c r="BT881" s="2"/>
      <c r="BU881" s="2"/>
      <c r="BV881" s="2"/>
      <c r="BW881" s="2"/>
      <c r="BX881" s="2"/>
      <c r="BY881" s="2"/>
      <c r="BZ881" s="2"/>
      <c r="CA881" s="2"/>
      <c r="CB881" s="2"/>
      <c r="CC881" s="2"/>
      <c r="CD881" s="2"/>
      <c r="CE881" s="2"/>
      <c r="CF881" s="2"/>
      <c r="CG881" s="4"/>
    </row>
    <row r="882" spans="1:85" s="5" customFormat="1" x14ac:dyDescent="0.3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2"/>
      <c r="AT882" s="2"/>
      <c r="AU882" s="2"/>
      <c r="AV882" s="2"/>
      <c r="AW882" s="2"/>
      <c r="AX882" s="2"/>
      <c r="AY882" s="2"/>
      <c r="AZ882" s="2"/>
      <c r="BA882" s="2"/>
      <c r="BB882" s="2"/>
      <c r="BC882" s="2"/>
      <c r="BD882" s="2"/>
      <c r="BE882" s="2"/>
      <c r="BF882" s="2"/>
      <c r="BG882" s="2"/>
      <c r="BH882" s="2"/>
      <c r="BI882" s="3"/>
      <c r="BJ882" s="3"/>
      <c r="BK882" s="3"/>
      <c r="BL882" s="3"/>
      <c r="BM882" s="3"/>
      <c r="BN882" s="3"/>
      <c r="BO882" s="3"/>
      <c r="BP882" s="3"/>
      <c r="BQ882" s="3"/>
      <c r="BR882" s="3"/>
      <c r="BS882" s="3"/>
      <c r="BT882" s="2"/>
      <c r="BU882" s="2"/>
      <c r="BV882" s="2"/>
      <c r="BW882" s="2"/>
      <c r="BX882" s="2"/>
      <c r="BY882" s="2"/>
      <c r="BZ882" s="2"/>
      <c r="CA882" s="2"/>
      <c r="CB882" s="2"/>
      <c r="CC882" s="2"/>
      <c r="CD882" s="2"/>
      <c r="CE882" s="2"/>
      <c r="CF882" s="2"/>
      <c r="CG882" s="4"/>
    </row>
    <row r="883" spans="1:85" s="5" customFormat="1" x14ac:dyDescent="0.3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2"/>
      <c r="AT883" s="2"/>
      <c r="AU883" s="2"/>
      <c r="AV883" s="2"/>
      <c r="AW883" s="2"/>
      <c r="AX883" s="2"/>
      <c r="AY883" s="2"/>
      <c r="AZ883" s="2"/>
      <c r="BA883" s="2"/>
      <c r="BB883" s="2"/>
      <c r="BC883" s="2"/>
      <c r="BD883" s="2"/>
      <c r="BE883" s="2"/>
      <c r="BF883" s="2"/>
      <c r="BG883" s="2"/>
      <c r="BH883" s="2"/>
      <c r="BI883" s="3"/>
      <c r="BJ883" s="3"/>
      <c r="BK883" s="3"/>
      <c r="BL883" s="3"/>
      <c r="BM883" s="3"/>
      <c r="BN883" s="3"/>
      <c r="BO883" s="3"/>
      <c r="BP883" s="3"/>
      <c r="BQ883" s="3"/>
      <c r="BR883" s="3"/>
      <c r="BS883" s="3"/>
      <c r="BT883" s="2"/>
      <c r="BU883" s="2"/>
      <c r="BV883" s="2"/>
      <c r="BW883" s="2"/>
      <c r="BX883" s="2"/>
      <c r="BY883" s="2"/>
      <c r="BZ883" s="2"/>
      <c r="CA883" s="2"/>
      <c r="CB883" s="2"/>
      <c r="CC883" s="2"/>
      <c r="CD883" s="2"/>
      <c r="CE883" s="2"/>
      <c r="CF883" s="2"/>
      <c r="CG883" s="4"/>
    </row>
    <row r="884" spans="1:85" s="5" customFormat="1" x14ac:dyDescent="0.3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2"/>
      <c r="AT884" s="2"/>
      <c r="AU884" s="2"/>
      <c r="AV884" s="2"/>
      <c r="AW884" s="2"/>
      <c r="AX884" s="2"/>
      <c r="AY884" s="2"/>
      <c r="AZ884" s="2"/>
      <c r="BA884" s="2"/>
      <c r="BB884" s="2"/>
      <c r="BC884" s="2"/>
      <c r="BD884" s="2"/>
      <c r="BE884" s="2"/>
      <c r="BF884" s="2"/>
      <c r="BG884" s="2"/>
      <c r="BH884" s="2"/>
      <c r="BI884" s="3"/>
      <c r="BJ884" s="3"/>
      <c r="BK884" s="3"/>
      <c r="BL884" s="3"/>
      <c r="BM884" s="3"/>
      <c r="BN884" s="3"/>
      <c r="BO884" s="3"/>
      <c r="BP884" s="3"/>
      <c r="BQ884" s="3"/>
      <c r="BR884" s="3"/>
      <c r="BS884" s="3"/>
      <c r="BT884" s="2"/>
      <c r="BU884" s="2"/>
      <c r="BV884" s="2"/>
      <c r="BW884" s="2"/>
      <c r="BX884" s="2"/>
      <c r="BY884" s="2"/>
      <c r="BZ884" s="2"/>
      <c r="CA884" s="2"/>
      <c r="CB884" s="2"/>
      <c r="CC884" s="2"/>
      <c r="CD884" s="2"/>
      <c r="CE884" s="2"/>
      <c r="CF884" s="2"/>
      <c r="CG884" s="4"/>
    </row>
    <row r="885" spans="1:85" s="5" customFormat="1" x14ac:dyDescent="0.3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2"/>
      <c r="AT885" s="2"/>
      <c r="AU885" s="2"/>
      <c r="AV885" s="2"/>
      <c r="AW885" s="2"/>
      <c r="AX885" s="2"/>
      <c r="AY885" s="2"/>
      <c r="AZ885" s="2"/>
      <c r="BA885" s="2"/>
      <c r="BB885" s="2"/>
      <c r="BC885" s="2"/>
      <c r="BD885" s="2"/>
      <c r="BE885" s="2"/>
      <c r="BF885" s="2"/>
      <c r="BG885" s="2"/>
      <c r="BH885" s="2"/>
      <c r="BI885" s="3"/>
      <c r="BJ885" s="3"/>
      <c r="BK885" s="3"/>
      <c r="BL885" s="3"/>
      <c r="BM885" s="3"/>
      <c r="BN885" s="3"/>
      <c r="BO885" s="3"/>
      <c r="BP885" s="3"/>
      <c r="BQ885" s="3"/>
      <c r="BR885" s="3"/>
      <c r="BS885" s="3"/>
      <c r="BT885" s="2"/>
      <c r="BU885" s="2"/>
      <c r="BV885" s="2"/>
      <c r="BW885" s="2"/>
      <c r="BX885" s="2"/>
      <c r="BY885" s="2"/>
      <c r="BZ885" s="2"/>
      <c r="CA885" s="2"/>
      <c r="CB885" s="2"/>
      <c r="CC885" s="2"/>
      <c r="CD885" s="2"/>
      <c r="CE885" s="2"/>
      <c r="CF885" s="2"/>
      <c r="CG885" s="4"/>
    </row>
    <row r="886" spans="1:85" s="5" customFormat="1" x14ac:dyDescent="0.3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2"/>
      <c r="AT886" s="2"/>
      <c r="AU886" s="2"/>
      <c r="AV886" s="2"/>
      <c r="AW886" s="2"/>
      <c r="AX886" s="2"/>
      <c r="AY886" s="2"/>
      <c r="AZ886" s="2"/>
      <c r="BA886" s="2"/>
      <c r="BB886" s="2"/>
      <c r="BC886" s="2"/>
      <c r="BD886" s="2"/>
      <c r="BE886" s="2"/>
      <c r="BF886" s="2"/>
      <c r="BG886" s="2"/>
      <c r="BH886" s="2"/>
      <c r="BI886" s="3"/>
      <c r="BJ886" s="3"/>
      <c r="BK886" s="3"/>
      <c r="BL886" s="3"/>
      <c r="BM886" s="3"/>
      <c r="BN886" s="3"/>
      <c r="BO886" s="3"/>
      <c r="BP886" s="3"/>
      <c r="BQ886" s="3"/>
      <c r="BR886" s="3"/>
      <c r="BS886" s="3"/>
      <c r="BT886" s="2"/>
      <c r="BU886" s="2"/>
      <c r="BV886" s="2"/>
      <c r="BW886" s="2"/>
      <c r="BX886" s="2"/>
      <c r="BY886" s="2"/>
      <c r="BZ886" s="2"/>
      <c r="CA886" s="2"/>
      <c r="CB886" s="2"/>
      <c r="CC886" s="2"/>
      <c r="CD886" s="2"/>
      <c r="CE886" s="2"/>
      <c r="CF886" s="2"/>
      <c r="CG886" s="4"/>
    </row>
    <row r="887" spans="1:85" s="5" customFormat="1" x14ac:dyDescent="0.3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2"/>
      <c r="AT887" s="2"/>
      <c r="AU887" s="2"/>
      <c r="AV887" s="2"/>
      <c r="AW887" s="2"/>
      <c r="AX887" s="2"/>
      <c r="AY887" s="2"/>
      <c r="AZ887" s="2"/>
      <c r="BA887" s="2"/>
      <c r="BB887" s="2"/>
      <c r="BC887" s="2"/>
      <c r="BD887" s="2"/>
      <c r="BE887" s="2"/>
      <c r="BF887" s="2"/>
      <c r="BG887" s="2"/>
      <c r="BH887" s="2"/>
      <c r="BI887" s="3"/>
      <c r="BJ887" s="3"/>
      <c r="BK887" s="3"/>
      <c r="BL887" s="3"/>
      <c r="BM887" s="3"/>
      <c r="BN887" s="3"/>
      <c r="BO887" s="3"/>
      <c r="BP887" s="3"/>
      <c r="BQ887" s="3"/>
      <c r="BR887" s="3"/>
      <c r="BS887" s="3"/>
      <c r="BT887" s="2"/>
      <c r="BU887" s="2"/>
      <c r="BV887" s="2"/>
      <c r="BW887" s="2"/>
      <c r="BX887" s="2"/>
      <c r="BY887" s="2"/>
      <c r="BZ887" s="2"/>
      <c r="CA887" s="2"/>
      <c r="CB887" s="2"/>
      <c r="CC887" s="2"/>
      <c r="CD887" s="2"/>
      <c r="CE887" s="2"/>
      <c r="CF887" s="2"/>
      <c r="CG887" s="4"/>
    </row>
    <row r="888" spans="1:85" s="5" customFormat="1" x14ac:dyDescent="0.3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2"/>
      <c r="AT888" s="2"/>
      <c r="AU888" s="2"/>
      <c r="AV888" s="2"/>
      <c r="AW888" s="2"/>
      <c r="AX888" s="2"/>
      <c r="AY888" s="2"/>
      <c r="AZ888" s="2"/>
      <c r="BA888" s="2"/>
      <c r="BB888" s="2"/>
      <c r="BC888" s="2"/>
      <c r="BD888" s="2"/>
      <c r="BE888" s="2"/>
      <c r="BF888" s="2"/>
      <c r="BG888" s="2"/>
      <c r="BH888" s="2"/>
      <c r="BI888" s="3"/>
      <c r="BJ888" s="3"/>
      <c r="BK888" s="3"/>
      <c r="BL888" s="3"/>
      <c r="BM888" s="3"/>
      <c r="BN888" s="3"/>
      <c r="BO888" s="3"/>
      <c r="BP888" s="3"/>
      <c r="BQ888" s="3"/>
      <c r="BR888" s="3"/>
      <c r="BS888" s="3"/>
      <c r="BT888" s="2"/>
      <c r="BU888" s="2"/>
      <c r="BV888" s="2"/>
      <c r="BW888" s="2"/>
      <c r="BX888" s="2"/>
      <c r="BY888" s="2"/>
      <c r="BZ888" s="2"/>
      <c r="CA888" s="2"/>
      <c r="CB888" s="2"/>
      <c r="CC888" s="2"/>
      <c r="CD888" s="2"/>
      <c r="CE888" s="2"/>
      <c r="CF888" s="2"/>
      <c r="CG888" s="4"/>
    </row>
    <row r="889" spans="1:85" s="5" customFormat="1" x14ac:dyDescent="0.3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2"/>
      <c r="AT889" s="2"/>
      <c r="AU889" s="2"/>
      <c r="AV889" s="2"/>
      <c r="AW889" s="2"/>
      <c r="AX889" s="2"/>
      <c r="AY889" s="2"/>
      <c r="AZ889" s="2"/>
      <c r="BA889" s="2"/>
      <c r="BB889" s="2"/>
      <c r="BC889" s="2"/>
      <c r="BD889" s="2"/>
      <c r="BE889" s="2"/>
      <c r="BF889" s="2"/>
      <c r="BG889" s="2"/>
      <c r="BH889" s="2"/>
      <c r="BI889" s="3"/>
      <c r="BJ889" s="3"/>
      <c r="BK889" s="3"/>
      <c r="BL889" s="3"/>
      <c r="BM889" s="3"/>
      <c r="BN889" s="3"/>
      <c r="BO889" s="3"/>
      <c r="BP889" s="3"/>
      <c r="BQ889" s="3"/>
      <c r="BR889" s="3"/>
      <c r="BS889" s="3"/>
      <c r="BT889" s="2"/>
      <c r="BU889" s="2"/>
      <c r="BV889" s="2"/>
      <c r="BW889" s="2"/>
      <c r="BX889" s="2"/>
      <c r="BY889" s="2"/>
      <c r="BZ889" s="2"/>
      <c r="CA889" s="2"/>
      <c r="CB889" s="2"/>
      <c r="CC889" s="2"/>
      <c r="CD889" s="2"/>
      <c r="CE889" s="2"/>
      <c r="CF889" s="2"/>
      <c r="CG889" s="4"/>
    </row>
    <row r="890" spans="1:85" s="5" customFormat="1" x14ac:dyDescent="0.3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2"/>
      <c r="AT890" s="2"/>
      <c r="AU890" s="2"/>
      <c r="AV890" s="2"/>
      <c r="AW890" s="2"/>
      <c r="AX890" s="2"/>
      <c r="AY890" s="2"/>
      <c r="AZ890" s="2"/>
      <c r="BA890" s="2"/>
      <c r="BB890" s="2"/>
      <c r="BC890" s="2"/>
      <c r="BD890" s="2"/>
      <c r="BE890" s="2"/>
      <c r="BF890" s="2"/>
      <c r="BG890" s="2"/>
      <c r="BH890" s="2"/>
      <c r="BI890" s="3"/>
      <c r="BJ890" s="3"/>
      <c r="BK890" s="3"/>
      <c r="BL890" s="3"/>
      <c r="BM890" s="3"/>
      <c r="BN890" s="3"/>
      <c r="BO890" s="3"/>
      <c r="BP890" s="3"/>
      <c r="BQ890" s="3"/>
      <c r="BR890" s="3"/>
      <c r="BS890" s="3"/>
      <c r="BT890" s="2"/>
      <c r="BU890" s="2"/>
      <c r="BV890" s="2"/>
      <c r="BW890" s="2"/>
      <c r="BX890" s="2"/>
      <c r="BY890" s="2"/>
      <c r="BZ890" s="2"/>
      <c r="CA890" s="2"/>
      <c r="CB890" s="2"/>
      <c r="CC890" s="2"/>
      <c r="CD890" s="2"/>
      <c r="CE890" s="2"/>
      <c r="CF890" s="2"/>
      <c r="CG890" s="4"/>
    </row>
    <row r="891" spans="1:85" s="5" customFormat="1" x14ac:dyDescent="0.3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2"/>
      <c r="AT891" s="2"/>
      <c r="AU891" s="2"/>
      <c r="AV891" s="2"/>
      <c r="AW891" s="2"/>
      <c r="AX891" s="2"/>
      <c r="AY891" s="2"/>
      <c r="AZ891" s="2"/>
      <c r="BA891" s="2"/>
      <c r="BB891" s="2"/>
      <c r="BC891" s="2"/>
      <c r="BD891" s="2"/>
      <c r="BE891" s="2"/>
      <c r="BF891" s="2"/>
      <c r="BG891" s="2"/>
      <c r="BH891" s="2"/>
      <c r="BI891" s="3"/>
      <c r="BJ891" s="3"/>
      <c r="BK891" s="3"/>
      <c r="BL891" s="3"/>
      <c r="BM891" s="3"/>
      <c r="BN891" s="3"/>
      <c r="BO891" s="3"/>
      <c r="BP891" s="3"/>
      <c r="BQ891" s="3"/>
      <c r="BR891" s="3"/>
      <c r="BS891" s="3"/>
      <c r="BT891" s="2"/>
      <c r="BU891" s="2"/>
      <c r="BV891" s="2"/>
      <c r="BW891" s="2"/>
      <c r="BX891" s="2"/>
      <c r="BY891" s="2"/>
      <c r="BZ891" s="2"/>
      <c r="CA891" s="2"/>
      <c r="CB891" s="2"/>
      <c r="CC891" s="2"/>
      <c r="CD891" s="2"/>
      <c r="CE891" s="2"/>
      <c r="CF891" s="2"/>
      <c r="CG891" s="4"/>
    </row>
    <row r="892" spans="1:85" s="5" customFormat="1" x14ac:dyDescent="0.3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2"/>
      <c r="AT892" s="2"/>
      <c r="AU892" s="2"/>
      <c r="AV892" s="2"/>
      <c r="AW892" s="2"/>
      <c r="AX892" s="2"/>
      <c r="AY892" s="2"/>
      <c r="AZ892" s="2"/>
      <c r="BA892" s="2"/>
      <c r="BB892" s="2"/>
      <c r="BC892" s="2"/>
      <c r="BD892" s="2"/>
      <c r="BE892" s="2"/>
      <c r="BF892" s="2"/>
      <c r="BG892" s="2"/>
      <c r="BH892" s="2"/>
      <c r="BI892" s="3"/>
      <c r="BJ892" s="3"/>
      <c r="BK892" s="3"/>
      <c r="BL892" s="3"/>
      <c r="BM892" s="3"/>
      <c r="BN892" s="3"/>
      <c r="BO892" s="3"/>
      <c r="BP892" s="3"/>
      <c r="BQ892" s="3"/>
      <c r="BR892" s="3"/>
      <c r="BS892" s="3"/>
      <c r="BT892" s="2"/>
      <c r="BU892" s="2"/>
      <c r="BV892" s="2"/>
      <c r="BW892" s="2"/>
      <c r="BX892" s="2"/>
      <c r="BY892" s="2"/>
      <c r="BZ892" s="2"/>
      <c r="CA892" s="2"/>
      <c r="CB892" s="2"/>
      <c r="CC892" s="2"/>
      <c r="CD892" s="2"/>
      <c r="CE892" s="2"/>
      <c r="CF892" s="2"/>
      <c r="CG892" s="4"/>
    </row>
    <row r="893" spans="1:85" s="5" customFormat="1" x14ac:dyDescent="0.3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2"/>
      <c r="AT893" s="2"/>
      <c r="AU893" s="2"/>
      <c r="AV893" s="2"/>
      <c r="AW893" s="2"/>
      <c r="AX893" s="2"/>
      <c r="AY893" s="2"/>
      <c r="AZ893" s="2"/>
      <c r="BA893" s="2"/>
      <c r="BB893" s="2"/>
      <c r="BC893" s="2"/>
      <c r="BD893" s="2"/>
      <c r="BE893" s="2"/>
      <c r="BF893" s="2"/>
      <c r="BG893" s="2"/>
      <c r="BH893" s="2"/>
      <c r="BI893" s="3"/>
      <c r="BJ893" s="3"/>
      <c r="BK893" s="3"/>
      <c r="BL893" s="3"/>
      <c r="BM893" s="3"/>
      <c r="BN893" s="3"/>
      <c r="BO893" s="3"/>
      <c r="BP893" s="3"/>
      <c r="BQ893" s="3"/>
      <c r="BR893" s="3"/>
      <c r="BS893" s="3"/>
      <c r="BT893" s="2"/>
      <c r="BU893" s="2"/>
      <c r="BV893" s="2"/>
      <c r="BW893" s="2"/>
      <c r="BX893" s="2"/>
      <c r="BY893" s="2"/>
      <c r="BZ893" s="2"/>
      <c r="CA893" s="2"/>
      <c r="CB893" s="2"/>
      <c r="CC893" s="2"/>
      <c r="CD893" s="2"/>
      <c r="CE893" s="2"/>
      <c r="CF893" s="2"/>
      <c r="CG893" s="4"/>
    </row>
    <row r="894" spans="1:85" s="5" customFormat="1" x14ac:dyDescent="0.3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2"/>
      <c r="AT894" s="2"/>
      <c r="AU894" s="2"/>
      <c r="AV894" s="2"/>
      <c r="AW894" s="2"/>
      <c r="AX894" s="2"/>
      <c r="AY894" s="2"/>
      <c r="AZ894" s="2"/>
      <c r="BA894" s="2"/>
      <c r="BB894" s="2"/>
      <c r="BC894" s="2"/>
      <c r="BD894" s="2"/>
      <c r="BE894" s="2"/>
      <c r="BF894" s="2"/>
      <c r="BG894" s="2"/>
      <c r="BH894" s="2"/>
      <c r="BI894" s="3"/>
      <c r="BJ894" s="3"/>
      <c r="BK894" s="3"/>
      <c r="BL894" s="3"/>
      <c r="BM894" s="3"/>
      <c r="BN894" s="3"/>
      <c r="BO894" s="3"/>
      <c r="BP894" s="3"/>
      <c r="BQ894" s="3"/>
      <c r="BR894" s="3"/>
      <c r="BS894" s="3"/>
      <c r="BT894" s="2"/>
      <c r="BU894" s="2"/>
      <c r="BV894" s="2"/>
      <c r="BW894" s="2"/>
      <c r="BX894" s="2"/>
      <c r="BY894" s="2"/>
      <c r="BZ894" s="2"/>
      <c r="CA894" s="2"/>
      <c r="CB894" s="2"/>
      <c r="CC894" s="2"/>
      <c r="CD894" s="2"/>
      <c r="CE894" s="2"/>
      <c r="CF894" s="2"/>
      <c r="CG894" s="4"/>
    </row>
    <row r="895" spans="1:85" s="5" customFormat="1" x14ac:dyDescent="0.3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2"/>
      <c r="AT895" s="2"/>
      <c r="AU895" s="2"/>
      <c r="AV895" s="2"/>
      <c r="AW895" s="2"/>
      <c r="AX895" s="2"/>
      <c r="AY895" s="2"/>
      <c r="AZ895" s="2"/>
      <c r="BA895" s="2"/>
      <c r="BB895" s="2"/>
      <c r="BC895" s="2"/>
      <c r="BD895" s="2"/>
      <c r="BE895" s="2"/>
      <c r="BF895" s="2"/>
      <c r="BG895" s="2"/>
      <c r="BH895" s="2"/>
      <c r="BI895" s="3"/>
      <c r="BJ895" s="3"/>
      <c r="BK895" s="3"/>
      <c r="BL895" s="3"/>
      <c r="BM895" s="3"/>
      <c r="BN895" s="3"/>
      <c r="BO895" s="3"/>
      <c r="BP895" s="3"/>
      <c r="BQ895" s="3"/>
      <c r="BR895" s="3"/>
      <c r="BS895" s="3"/>
      <c r="BT895" s="2"/>
      <c r="BU895" s="2"/>
      <c r="BV895" s="2"/>
      <c r="BW895" s="2"/>
      <c r="BX895" s="2"/>
      <c r="BY895" s="2"/>
      <c r="BZ895" s="2"/>
      <c r="CA895" s="2"/>
      <c r="CB895" s="2"/>
      <c r="CC895" s="2"/>
      <c r="CD895" s="2"/>
      <c r="CE895" s="2"/>
      <c r="CF895" s="2"/>
      <c r="CG895" s="4"/>
    </row>
    <row r="896" spans="1:85" s="5" customFormat="1" x14ac:dyDescent="0.3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2"/>
      <c r="AT896" s="2"/>
      <c r="AU896" s="2"/>
      <c r="AV896" s="2"/>
      <c r="AW896" s="2"/>
      <c r="AX896" s="2"/>
      <c r="AY896" s="2"/>
      <c r="AZ896" s="2"/>
      <c r="BA896" s="2"/>
      <c r="BB896" s="2"/>
      <c r="BC896" s="2"/>
      <c r="BD896" s="2"/>
      <c r="BE896" s="2"/>
      <c r="BF896" s="2"/>
      <c r="BG896" s="2"/>
      <c r="BH896" s="2"/>
      <c r="BI896" s="3"/>
      <c r="BJ896" s="3"/>
      <c r="BK896" s="3"/>
      <c r="BL896" s="3"/>
      <c r="BM896" s="3"/>
      <c r="BN896" s="3"/>
      <c r="BO896" s="3"/>
      <c r="BP896" s="3"/>
      <c r="BQ896" s="3"/>
      <c r="BR896" s="3"/>
      <c r="BS896" s="3"/>
      <c r="BT896" s="2"/>
      <c r="BU896" s="2"/>
      <c r="BV896" s="2"/>
      <c r="BW896" s="2"/>
      <c r="BX896" s="2"/>
      <c r="BY896" s="2"/>
      <c r="BZ896" s="2"/>
      <c r="CA896" s="2"/>
      <c r="CB896" s="2"/>
      <c r="CC896" s="2"/>
      <c r="CD896" s="2"/>
      <c r="CE896" s="2"/>
      <c r="CF896" s="2"/>
      <c r="CG896" s="4"/>
    </row>
    <row r="897" spans="1:85" s="5" customFormat="1" x14ac:dyDescent="0.3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2"/>
      <c r="AT897" s="2"/>
      <c r="AU897" s="2"/>
      <c r="AV897" s="2"/>
      <c r="AW897" s="2"/>
      <c r="AX897" s="2"/>
      <c r="AY897" s="2"/>
      <c r="AZ897" s="2"/>
      <c r="BA897" s="2"/>
      <c r="BB897" s="2"/>
      <c r="BC897" s="2"/>
      <c r="BD897" s="2"/>
      <c r="BE897" s="2"/>
      <c r="BF897" s="2"/>
      <c r="BG897" s="2"/>
      <c r="BH897" s="2"/>
      <c r="BI897" s="3"/>
      <c r="BJ897" s="3"/>
      <c r="BK897" s="3"/>
      <c r="BL897" s="3"/>
      <c r="BM897" s="3"/>
      <c r="BN897" s="3"/>
      <c r="BO897" s="3"/>
      <c r="BP897" s="3"/>
      <c r="BQ897" s="3"/>
      <c r="BR897" s="3"/>
      <c r="BS897" s="3"/>
      <c r="BT897" s="2"/>
      <c r="BU897" s="2"/>
      <c r="BV897" s="2"/>
      <c r="BW897" s="2"/>
      <c r="BX897" s="2"/>
      <c r="BY897" s="2"/>
      <c r="BZ897" s="2"/>
      <c r="CA897" s="2"/>
      <c r="CB897" s="2"/>
      <c r="CC897" s="2"/>
      <c r="CD897" s="2"/>
      <c r="CE897" s="2"/>
      <c r="CF897" s="2"/>
      <c r="CG897" s="4"/>
    </row>
    <row r="898" spans="1:85" s="5" customFormat="1" x14ac:dyDescent="0.3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2"/>
      <c r="AT898" s="2"/>
      <c r="AU898" s="2"/>
      <c r="AV898" s="2"/>
      <c r="AW898" s="2"/>
      <c r="AX898" s="2"/>
      <c r="AY898" s="2"/>
      <c r="AZ898" s="2"/>
      <c r="BA898" s="2"/>
      <c r="BB898" s="2"/>
      <c r="BC898" s="2"/>
      <c r="BD898" s="2"/>
      <c r="BE898" s="2"/>
      <c r="BF898" s="2"/>
      <c r="BG898" s="2"/>
      <c r="BH898" s="2"/>
      <c r="BI898" s="3"/>
      <c r="BJ898" s="3"/>
      <c r="BK898" s="3"/>
      <c r="BL898" s="3"/>
      <c r="BM898" s="3"/>
      <c r="BN898" s="3"/>
      <c r="BO898" s="3"/>
      <c r="BP898" s="3"/>
      <c r="BQ898" s="3"/>
      <c r="BR898" s="3"/>
      <c r="BS898" s="3"/>
      <c r="BT898" s="2"/>
      <c r="BU898" s="2"/>
      <c r="BV898" s="2"/>
      <c r="BW898" s="2"/>
      <c r="BX898" s="2"/>
      <c r="BY898" s="2"/>
      <c r="BZ898" s="2"/>
      <c r="CA898" s="2"/>
      <c r="CB898" s="2"/>
      <c r="CC898" s="2"/>
      <c r="CD898" s="2"/>
      <c r="CE898" s="2"/>
      <c r="CF898" s="2"/>
      <c r="CG898" s="4"/>
    </row>
    <row r="899" spans="1:85" s="5" customFormat="1" x14ac:dyDescent="0.3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2"/>
      <c r="AT899" s="2"/>
      <c r="AU899" s="2"/>
      <c r="AV899" s="2"/>
      <c r="AW899" s="2"/>
      <c r="AX899" s="2"/>
      <c r="AY899" s="2"/>
      <c r="AZ899" s="2"/>
      <c r="BA899" s="2"/>
      <c r="BB899" s="2"/>
      <c r="BC899" s="2"/>
      <c r="BD899" s="2"/>
      <c r="BE899" s="2"/>
      <c r="BF899" s="2"/>
      <c r="BG899" s="2"/>
      <c r="BH899" s="2"/>
      <c r="BI899" s="3"/>
      <c r="BJ899" s="3"/>
      <c r="BK899" s="3"/>
      <c r="BL899" s="3"/>
      <c r="BM899" s="3"/>
      <c r="BN899" s="3"/>
      <c r="BO899" s="3"/>
      <c r="BP899" s="3"/>
      <c r="BQ899" s="3"/>
      <c r="BR899" s="3"/>
      <c r="BS899" s="3"/>
      <c r="BT899" s="2"/>
      <c r="BU899" s="2"/>
      <c r="BV899" s="2"/>
      <c r="BW899" s="2"/>
      <c r="BX899" s="2"/>
      <c r="BY899" s="2"/>
      <c r="BZ899" s="2"/>
      <c r="CA899" s="2"/>
      <c r="CB899" s="2"/>
      <c r="CC899" s="2"/>
      <c r="CD899" s="2"/>
      <c r="CE899" s="2"/>
      <c r="CF899" s="2"/>
      <c r="CG899" s="4"/>
    </row>
    <row r="900" spans="1:85" s="5" customFormat="1" x14ac:dyDescent="0.3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2"/>
      <c r="AT900" s="2"/>
      <c r="AU900" s="2"/>
      <c r="AV900" s="2"/>
      <c r="AW900" s="2"/>
      <c r="AX900" s="2"/>
      <c r="AY900" s="2"/>
      <c r="AZ900" s="2"/>
      <c r="BA900" s="2"/>
      <c r="BB900" s="2"/>
      <c r="BC900" s="2"/>
      <c r="BD900" s="2"/>
      <c r="BE900" s="2"/>
      <c r="BF900" s="2"/>
      <c r="BG900" s="2"/>
      <c r="BH900" s="2"/>
      <c r="BI900" s="3"/>
      <c r="BJ900" s="3"/>
      <c r="BK900" s="3"/>
      <c r="BL900" s="3"/>
      <c r="BM900" s="3"/>
      <c r="BN900" s="3"/>
      <c r="BO900" s="3"/>
      <c r="BP900" s="3"/>
      <c r="BQ900" s="3"/>
      <c r="BR900" s="3"/>
      <c r="BS900" s="3"/>
      <c r="BT900" s="2"/>
      <c r="BU900" s="2"/>
      <c r="BV900" s="2"/>
      <c r="BW900" s="2"/>
      <c r="BX900" s="2"/>
      <c r="BY900" s="2"/>
      <c r="BZ900" s="2"/>
      <c r="CA900" s="2"/>
      <c r="CB900" s="2"/>
      <c r="CC900" s="2"/>
      <c r="CD900" s="2"/>
      <c r="CE900" s="2"/>
      <c r="CF900" s="2"/>
      <c r="CG900" s="4"/>
    </row>
    <row r="901" spans="1:85" s="5" customFormat="1" x14ac:dyDescent="0.3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2"/>
      <c r="AT901" s="2"/>
      <c r="AU901" s="2"/>
      <c r="AV901" s="2"/>
      <c r="AW901" s="2"/>
      <c r="AX901" s="2"/>
      <c r="AY901" s="2"/>
      <c r="AZ901" s="2"/>
      <c r="BA901" s="2"/>
      <c r="BB901" s="2"/>
      <c r="BC901" s="2"/>
      <c r="BD901" s="2"/>
      <c r="BE901" s="2"/>
      <c r="BF901" s="2"/>
      <c r="BG901" s="2"/>
      <c r="BH901" s="2"/>
      <c r="BI901" s="3"/>
      <c r="BJ901" s="3"/>
      <c r="BK901" s="3"/>
      <c r="BL901" s="3"/>
      <c r="BM901" s="3"/>
      <c r="BN901" s="3"/>
      <c r="BO901" s="3"/>
      <c r="BP901" s="3"/>
      <c r="BQ901" s="3"/>
      <c r="BR901" s="3"/>
      <c r="BS901" s="3"/>
      <c r="BT901" s="2"/>
      <c r="BU901" s="2"/>
      <c r="BV901" s="2"/>
      <c r="BW901" s="2"/>
      <c r="BX901" s="2"/>
      <c r="BY901" s="2"/>
      <c r="BZ901" s="2"/>
      <c r="CA901" s="2"/>
      <c r="CB901" s="2"/>
      <c r="CC901" s="2"/>
      <c r="CD901" s="2"/>
      <c r="CE901" s="2"/>
      <c r="CF901" s="2"/>
      <c r="CG901" s="4"/>
    </row>
    <row r="902" spans="1:85" s="5" customFormat="1" x14ac:dyDescent="0.3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2"/>
      <c r="AT902" s="2"/>
      <c r="AU902" s="2"/>
      <c r="AV902" s="2"/>
      <c r="AW902" s="2"/>
      <c r="AX902" s="2"/>
      <c r="AY902" s="2"/>
      <c r="AZ902" s="2"/>
      <c r="BA902" s="2"/>
      <c r="BB902" s="2"/>
      <c r="BC902" s="2"/>
      <c r="BD902" s="2"/>
      <c r="BE902" s="2"/>
      <c r="BF902" s="2"/>
      <c r="BG902" s="2"/>
      <c r="BH902" s="2"/>
      <c r="BI902" s="3"/>
      <c r="BJ902" s="3"/>
      <c r="BK902" s="3"/>
      <c r="BL902" s="3"/>
      <c r="BM902" s="3"/>
      <c r="BN902" s="3"/>
      <c r="BO902" s="3"/>
      <c r="BP902" s="3"/>
      <c r="BQ902" s="3"/>
      <c r="BR902" s="3"/>
      <c r="BS902" s="3"/>
      <c r="BT902" s="2"/>
      <c r="BU902" s="2"/>
      <c r="BV902" s="2"/>
      <c r="BW902" s="2"/>
      <c r="BX902" s="2"/>
      <c r="BY902" s="2"/>
      <c r="BZ902" s="2"/>
      <c r="CA902" s="2"/>
      <c r="CB902" s="2"/>
      <c r="CC902" s="2"/>
      <c r="CD902" s="2"/>
      <c r="CE902" s="2"/>
      <c r="CF902" s="2"/>
      <c r="CG902" s="4"/>
    </row>
    <row r="903" spans="1:85" s="5" customFormat="1" x14ac:dyDescent="0.3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2"/>
      <c r="AT903" s="2"/>
      <c r="AU903" s="2"/>
      <c r="AV903" s="2"/>
      <c r="AW903" s="2"/>
      <c r="AX903" s="2"/>
      <c r="AY903" s="2"/>
      <c r="AZ903" s="2"/>
      <c r="BA903" s="2"/>
      <c r="BB903" s="2"/>
      <c r="BC903" s="2"/>
      <c r="BD903" s="2"/>
      <c r="BE903" s="2"/>
      <c r="BF903" s="2"/>
      <c r="BG903" s="2"/>
      <c r="BH903" s="2"/>
      <c r="BI903" s="3"/>
      <c r="BJ903" s="3"/>
      <c r="BK903" s="3"/>
      <c r="BL903" s="3"/>
      <c r="BM903" s="3"/>
      <c r="BN903" s="3"/>
      <c r="BO903" s="3"/>
      <c r="BP903" s="3"/>
      <c r="BQ903" s="3"/>
      <c r="BR903" s="3"/>
      <c r="BS903" s="3"/>
      <c r="BT903" s="2"/>
      <c r="BU903" s="2"/>
      <c r="BV903" s="2"/>
      <c r="BW903" s="2"/>
      <c r="BX903" s="2"/>
      <c r="BY903" s="2"/>
      <c r="BZ903" s="2"/>
      <c r="CA903" s="2"/>
      <c r="CB903" s="2"/>
      <c r="CC903" s="2"/>
      <c r="CD903" s="2"/>
      <c r="CE903" s="2"/>
      <c r="CF903" s="2"/>
      <c r="CG903" s="4"/>
    </row>
    <row r="904" spans="1:85" s="5" customFormat="1" x14ac:dyDescent="0.3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2"/>
      <c r="AT904" s="2"/>
      <c r="AU904" s="2"/>
      <c r="AV904" s="2"/>
      <c r="AW904" s="2"/>
      <c r="AX904" s="2"/>
      <c r="AY904" s="2"/>
      <c r="AZ904" s="2"/>
      <c r="BA904" s="2"/>
      <c r="BB904" s="2"/>
      <c r="BC904" s="2"/>
      <c r="BD904" s="2"/>
      <c r="BE904" s="2"/>
      <c r="BF904" s="2"/>
      <c r="BG904" s="2"/>
      <c r="BH904" s="2"/>
      <c r="BI904" s="3"/>
      <c r="BJ904" s="3"/>
      <c r="BK904" s="3"/>
      <c r="BL904" s="3"/>
      <c r="BM904" s="3"/>
      <c r="BN904" s="3"/>
      <c r="BO904" s="3"/>
      <c r="BP904" s="3"/>
      <c r="BQ904" s="3"/>
      <c r="BR904" s="3"/>
      <c r="BS904" s="3"/>
      <c r="BT904" s="2"/>
      <c r="BU904" s="2"/>
      <c r="BV904" s="2"/>
      <c r="BW904" s="2"/>
      <c r="BX904" s="2"/>
      <c r="BY904" s="2"/>
      <c r="BZ904" s="2"/>
      <c r="CA904" s="2"/>
      <c r="CB904" s="2"/>
      <c r="CC904" s="2"/>
      <c r="CD904" s="2"/>
      <c r="CE904" s="2"/>
      <c r="CF904" s="2"/>
      <c r="CG904" s="4"/>
    </row>
    <row r="905" spans="1:85" s="5" customFormat="1" x14ac:dyDescent="0.3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2"/>
      <c r="AT905" s="2"/>
      <c r="AU905" s="2"/>
      <c r="AV905" s="2"/>
      <c r="AW905" s="2"/>
      <c r="AX905" s="2"/>
      <c r="AY905" s="2"/>
      <c r="AZ905" s="2"/>
      <c r="BA905" s="2"/>
      <c r="BB905" s="2"/>
      <c r="BC905" s="2"/>
      <c r="BD905" s="2"/>
      <c r="BE905" s="2"/>
      <c r="BF905" s="2"/>
      <c r="BG905" s="2"/>
      <c r="BH905" s="2"/>
      <c r="BI905" s="3"/>
      <c r="BJ905" s="3"/>
      <c r="BK905" s="3"/>
      <c r="BL905" s="3"/>
      <c r="BM905" s="3"/>
      <c r="BN905" s="3"/>
      <c r="BO905" s="3"/>
      <c r="BP905" s="3"/>
      <c r="BQ905" s="3"/>
      <c r="BR905" s="3"/>
      <c r="BS905" s="3"/>
      <c r="BT905" s="2"/>
      <c r="BU905" s="2"/>
      <c r="BV905" s="2"/>
      <c r="BW905" s="2"/>
      <c r="BX905" s="2"/>
      <c r="BY905" s="2"/>
      <c r="BZ905" s="2"/>
      <c r="CA905" s="2"/>
      <c r="CB905" s="2"/>
      <c r="CC905" s="2"/>
      <c r="CD905" s="2"/>
      <c r="CE905" s="2"/>
      <c r="CF905" s="2"/>
      <c r="CG905" s="4"/>
    </row>
    <row r="906" spans="1:85" s="5" customFormat="1" x14ac:dyDescent="0.3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2"/>
      <c r="AT906" s="2"/>
      <c r="AU906" s="2"/>
      <c r="AV906" s="2"/>
      <c r="AW906" s="2"/>
      <c r="AX906" s="2"/>
      <c r="AY906" s="2"/>
      <c r="AZ906" s="2"/>
      <c r="BA906" s="2"/>
      <c r="BB906" s="2"/>
      <c r="BC906" s="2"/>
      <c r="BD906" s="2"/>
      <c r="BE906" s="2"/>
      <c r="BF906" s="2"/>
      <c r="BG906" s="2"/>
      <c r="BH906" s="2"/>
      <c r="BI906" s="3"/>
      <c r="BJ906" s="3"/>
      <c r="BK906" s="3"/>
      <c r="BL906" s="3"/>
      <c r="BM906" s="3"/>
      <c r="BN906" s="3"/>
      <c r="BO906" s="3"/>
      <c r="BP906" s="3"/>
      <c r="BQ906" s="3"/>
      <c r="BR906" s="3"/>
      <c r="BS906" s="3"/>
      <c r="BT906" s="2"/>
      <c r="BU906" s="2"/>
      <c r="BV906" s="2"/>
      <c r="BW906" s="2"/>
      <c r="BX906" s="2"/>
      <c r="BY906" s="2"/>
      <c r="BZ906" s="2"/>
      <c r="CA906" s="2"/>
      <c r="CB906" s="2"/>
      <c r="CC906" s="2"/>
      <c r="CD906" s="2"/>
      <c r="CE906" s="2"/>
      <c r="CF906" s="2"/>
      <c r="CG906" s="4"/>
    </row>
    <row r="907" spans="1:85" s="5" customFormat="1" x14ac:dyDescent="0.3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2"/>
      <c r="AT907" s="2"/>
      <c r="AU907" s="2"/>
      <c r="AV907" s="2"/>
      <c r="AW907" s="2"/>
      <c r="AX907" s="2"/>
      <c r="AY907" s="2"/>
      <c r="AZ907" s="2"/>
      <c r="BA907" s="2"/>
      <c r="BB907" s="2"/>
      <c r="BC907" s="2"/>
      <c r="BD907" s="2"/>
      <c r="BE907" s="2"/>
      <c r="BF907" s="2"/>
      <c r="BG907" s="2"/>
      <c r="BH907" s="2"/>
      <c r="BI907" s="3"/>
      <c r="BJ907" s="3"/>
      <c r="BK907" s="3"/>
      <c r="BL907" s="3"/>
      <c r="BM907" s="3"/>
      <c r="BN907" s="3"/>
      <c r="BO907" s="3"/>
      <c r="BP907" s="3"/>
      <c r="BQ907" s="3"/>
      <c r="BR907" s="3"/>
      <c r="BS907" s="3"/>
      <c r="BT907" s="2"/>
      <c r="BU907" s="2"/>
      <c r="BV907" s="2"/>
      <c r="BW907" s="2"/>
      <c r="BX907" s="2"/>
      <c r="BY907" s="2"/>
      <c r="BZ907" s="2"/>
      <c r="CA907" s="2"/>
      <c r="CB907" s="2"/>
      <c r="CC907" s="2"/>
      <c r="CD907" s="2"/>
      <c r="CE907" s="2"/>
      <c r="CF907" s="2"/>
      <c r="CG907" s="4"/>
    </row>
    <row r="908" spans="1:85" s="5" customFormat="1" x14ac:dyDescent="0.3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2"/>
      <c r="AT908" s="2"/>
      <c r="AU908" s="2"/>
      <c r="AV908" s="2"/>
      <c r="AW908" s="2"/>
      <c r="AX908" s="2"/>
      <c r="AY908" s="2"/>
      <c r="AZ908" s="2"/>
      <c r="BA908" s="2"/>
      <c r="BB908" s="2"/>
      <c r="BC908" s="2"/>
      <c r="BD908" s="2"/>
      <c r="BE908" s="2"/>
      <c r="BF908" s="2"/>
      <c r="BG908" s="2"/>
      <c r="BH908" s="2"/>
      <c r="BI908" s="3"/>
      <c r="BJ908" s="3"/>
      <c r="BK908" s="3"/>
      <c r="BL908" s="3"/>
      <c r="BM908" s="3"/>
      <c r="BN908" s="3"/>
      <c r="BO908" s="3"/>
      <c r="BP908" s="3"/>
      <c r="BQ908" s="3"/>
      <c r="BR908" s="3"/>
      <c r="BS908" s="3"/>
      <c r="BT908" s="2"/>
      <c r="BU908" s="2"/>
      <c r="BV908" s="2"/>
      <c r="BW908" s="2"/>
      <c r="BX908" s="2"/>
      <c r="BY908" s="2"/>
      <c r="BZ908" s="2"/>
      <c r="CA908" s="2"/>
      <c r="CB908" s="2"/>
      <c r="CC908" s="2"/>
      <c r="CD908" s="2"/>
      <c r="CE908" s="2"/>
      <c r="CF908" s="2"/>
      <c r="CG908" s="4"/>
    </row>
    <row r="909" spans="1:85" s="5" customFormat="1" x14ac:dyDescent="0.3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2"/>
      <c r="AT909" s="2"/>
      <c r="AU909" s="2"/>
      <c r="AV909" s="2"/>
      <c r="AW909" s="2"/>
      <c r="AX909" s="2"/>
      <c r="AY909" s="2"/>
      <c r="AZ909" s="2"/>
      <c r="BA909" s="2"/>
      <c r="BB909" s="2"/>
      <c r="BC909" s="2"/>
      <c r="BD909" s="2"/>
      <c r="BE909" s="2"/>
      <c r="BF909" s="2"/>
      <c r="BG909" s="2"/>
      <c r="BH909" s="2"/>
      <c r="BI909" s="3"/>
      <c r="BJ909" s="3"/>
      <c r="BK909" s="3"/>
      <c r="BL909" s="3"/>
      <c r="BM909" s="3"/>
      <c r="BN909" s="3"/>
      <c r="BO909" s="3"/>
      <c r="BP909" s="3"/>
      <c r="BQ909" s="3"/>
      <c r="BR909" s="3"/>
      <c r="BS909" s="3"/>
      <c r="BT909" s="2"/>
      <c r="BU909" s="2"/>
      <c r="BV909" s="2"/>
      <c r="BW909" s="2"/>
      <c r="BX909" s="2"/>
      <c r="BY909" s="2"/>
      <c r="BZ909" s="2"/>
      <c r="CA909" s="2"/>
      <c r="CB909" s="2"/>
      <c r="CC909" s="2"/>
      <c r="CD909" s="2"/>
      <c r="CE909" s="2"/>
      <c r="CF909" s="2"/>
      <c r="CG909" s="4"/>
    </row>
    <row r="910" spans="1:85" s="5" customFormat="1" x14ac:dyDescent="0.3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2"/>
      <c r="AT910" s="2"/>
      <c r="AU910" s="2"/>
      <c r="AV910" s="2"/>
      <c r="AW910" s="2"/>
      <c r="AX910" s="2"/>
      <c r="AY910" s="2"/>
      <c r="AZ910" s="2"/>
      <c r="BA910" s="2"/>
      <c r="BB910" s="2"/>
      <c r="BC910" s="2"/>
      <c r="BD910" s="2"/>
      <c r="BE910" s="2"/>
      <c r="BF910" s="2"/>
      <c r="BG910" s="2"/>
      <c r="BH910" s="2"/>
      <c r="BI910" s="3"/>
      <c r="BJ910" s="3"/>
      <c r="BK910" s="3"/>
      <c r="BL910" s="3"/>
      <c r="BM910" s="3"/>
      <c r="BN910" s="3"/>
      <c r="BO910" s="3"/>
      <c r="BP910" s="3"/>
      <c r="BQ910" s="3"/>
      <c r="BR910" s="3"/>
      <c r="BS910" s="3"/>
      <c r="BT910" s="2"/>
      <c r="BU910" s="2"/>
      <c r="BV910" s="2"/>
      <c r="BW910" s="2"/>
      <c r="BX910" s="2"/>
      <c r="BY910" s="2"/>
      <c r="BZ910" s="2"/>
      <c r="CA910" s="2"/>
      <c r="CB910" s="2"/>
      <c r="CC910" s="2"/>
      <c r="CD910" s="2"/>
      <c r="CE910" s="2"/>
      <c r="CF910" s="2"/>
      <c r="CG910" s="4"/>
    </row>
    <row r="911" spans="1:85" s="5" customFormat="1" x14ac:dyDescent="0.3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2"/>
      <c r="AT911" s="2"/>
      <c r="AU911" s="2"/>
      <c r="AV911" s="2"/>
      <c r="AW911" s="2"/>
      <c r="AX911" s="2"/>
      <c r="AY911" s="2"/>
      <c r="AZ911" s="2"/>
      <c r="BA911" s="2"/>
      <c r="BB911" s="2"/>
      <c r="BC911" s="2"/>
      <c r="BD911" s="2"/>
      <c r="BE911" s="2"/>
      <c r="BF911" s="2"/>
      <c r="BG911" s="2"/>
      <c r="BH911" s="2"/>
      <c r="BI911" s="3"/>
      <c r="BJ911" s="3"/>
      <c r="BK911" s="3"/>
      <c r="BL911" s="3"/>
      <c r="BM911" s="3"/>
      <c r="BN911" s="3"/>
      <c r="BO911" s="3"/>
      <c r="BP911" s="3"/>
      <c r="BQ911" s="3"/>
      <c r="BR911" s="3"/>
      <c r="BS911" s="3"/>
      <c r="BT911" s="2"/>
      <c r="BU911" s="2"/>
      <c r="BV911" s="2"/>
      <c r="BW911" s="2"/>
      <c r="BX911" s="2"/>
      <c r="BY911" s="2"/>
      <c r="BZ911" s="2"/>
      <c r="CA911" s="2"/>
      <c r="CB911" s="2"/>
      <c r="CC911" s="2"/>
      <c r="CD911" s="2"/>
      <c r="CE911" s="2"/>
      <c r="CF911" s="2"/>
      <c r="CG911" s="4"/>
    </row>
    <row r="912" spans="1:85" s="5" customFormat="1" x14ac:dyDescent="0.3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2"/>
      <c r="AT912" s="2"/>
      <c r="AU912" s="2"/>
      <c r="AV912" s="2"/>
      <c r="AW912" s="2"/>
      <c r="AX912" s="2"/>
      <c r="AY912" s="2"/>
      <c r="AZ912" s="2"/>
      <c r="BA912" s="2"/>
      <c r="BB912" s="2"/>
      <c r="BC912" s="2"/>
      <c r="BD912" s="2"/>
      <c r="BE912" s="2"/>
      <c r="BF912" s="2"/>
      <c r="BG912" s="2"/>
      <c r="BH912" s="2"/>
      <c r="BI912" s="3"/>
      <c r="BJ912" s="3"/>
      <c r="BK912" s="3"/>
      <c r="BL912" s="3"/>
      <c r="BM912" s="3"/>
      <c r="BN912" s="3"/>
      <c r="BO912" s="3"/>
      <c r="BP912" s="3"/>
      <c r="BQ912" s="3"/>
      <c r="BR912" s="3"/>
      <c r="BS912" s="3"/>
      <c r="BT912" s="2"/>
      <c r="BU912" s="2"/>
      <c r="BV912" s="2"/>
      <c r="BW912" s="2"/>
      <c r="BX912" s="2"/>
      <c r="BY912" s="2"/>
      <c r="BZ912" s="2"/>
      <c r="CA912" s="2"/>
      <c r="CB912" s="2"/>
      <c r="CC912" s="2"/>
      <c r="CD912" s="2"/>
      <c r="CE912" s="2"/>
      <c r="CF912" s="2"/>
      <c r="CG912" s="4"/>
    </row>
    <row r="913" spans="1:85" s="5" customFormat="1" x14ac:dyDescent="0.3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2"/>
      <c r="AT913" s="2"/>
      <c r="AU913" s="2"/>
      <c r="AV913" s="2"/>
      <c r="AW913" s="2"/>
      <c r="AX913" s="2"/>
      <c r="AY913" s="2"/>
      <c r="AZ913" s="2"/>
      <c r="BA913" s="2"/>
      <c r="BB913" s="2"/>
      <c r="BC913" s="2"/>
      <c r="BD913" s="2"/>
      <c r="BE913" s="2"/>
      <c r="BF913" s="2"/>
      <c r="BG913" s="2"/>
      <c r="BH913" s="2"/>
      <c r="BI913" s="3"/>
      <c r="BJ913" s="3"/>
      <c r="BK913" s="3"/>
      <c r="BL913" s="3"/>
      <c r="BM913" s="3"/>
      <c r="BN913" s="3"/>
      <c r="BO913" s="3"/>
      <c r="BP913" s="3"/>
      <c r="BQ913" s="3"/>
      <c r="BR913" s="3"/>
      <c r="BS913" s="3"/>
      <c r="BT913" s="2"/>
      <c r="BU913" s="2"/>
      <c r="BV913" s="2"/>
      <c r="BW913" s="2"/>
      <c r="BX913" s="2"/>
      <c r="BY913" s="2"/>
      <c r="BZ913" s="2"/>
      <c r="CA913" s="2"/>
      <c r="CB913" s="2"/>
      <c r="CC913" s="2"/>
      <c r="CD913" s="2"/>
      <c r="CE913" s="2"/>
      <c r="CF913" s="2"/>
      <c r="CG913" s="4"/>
    </row>
    <row r="914" spans="1:85" s="5" customFormat="1" x14ac:dyDescent="0.3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2"/>
      <c r="AT914" s="2"/>
      <c r="AU914" s="2"/>
      <c r="AV914" s="2"/>
      <c r="AW914" s="2"/>
      <c r="AX914" s="2"/>
      <c r="AY914" s="2"/>
      <c r="AZ914" s="2"/>
      <c r="BA914" s="2"/>
      <c r="BB914" s="2"/>
      <c r="BC914" s="2"/>
      <c r="BD914" s="2"/>
      <c r="BE914" s="2"/>
      <c r="BF914" s="2"/>
      <c r="BG914" s="2"/>
      <c r="BH914" s="2"/>
      <c r="BI914" s="3"/>
      <c r="BJ914" s="3"/>
      <c r="BK914" s="3"/>
      <c r="BL914" s="3"/>
      <c r="BM914" s="3"/>
      <c r="BN914" s="3"/>
      <c r="BO914" s="3"/>
      <c r="BP914" s="3"/>
      <c r="BQ914" s="3"/>
      <c r="BR914" s="3"/>
      <c r="BS914" s="3"/>
      <c r="BT914" s="2"/>
      <c r="BU914" s="2"/>
      <c r="BV914" s="2"/>
      <c r="BW914" s="2"/>
      <c r="BX914" s="2"/>
      <c r="BY914" s="2"/>
      <c r="BZ914" s="2"/>
      <c r="CA914" s="2"/>
      <c r="CB914" s="2"/>
      <c r="CC914" s="2"/>
      <c r="CD914" s="2"/>
      <c r="CE914" s="2"/>
      <c r="CF914" s="2"/>
      <c r="CG914" s="4"/>
    </row>
    <row r="915" spans="1:85" s="5" customFormat="1" x14ac:dyDescent="0.3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2"/>
      <c r="AT915" s="2"/>
      <c r="AU915" s="2"/>
      <c r="AV915" s="2"/>
      <c r="AW915" s="2"/>
      <c r="AX915" s="2"/>
      <c r="AY915" s="2"/>
      <c r="AZ915" s="2"/>
      <c r="BA915" s="2"/>
      <c r="BB915" s="2"/>
      <c r="BC915" s="2"/>
      <c r="BD915" s="2"/>
      <c r="BE915" s="2"/>
      <c r="BF915" s="2"/>
      <c r="BG915" s="2"/>
      <c r="BH915" s="2"/>
      <c r="BI915" s="3"/>
      <c r="BJ915" s="3"/>
      <c r="BK915" s="3"/>
      <c r="BL915" s="3"/>
      <c r="BM915" s="3"/>
      <c r="BN915" s="3"/>
      <c r="BO915" s="3"/>
      <c r="BP915" s="3"/>
      <c r="BQ915" s="3"/>
      <c r="BR915" s="3"/>
      <c r="BS915" s="3"/>
      <c r="BT915" s="2"/>
      <c r="BU915" s="2"/>
      <c r="BV915" s="2"/>
      <c r="BW915" s="2"/>
      <c r="BX915" s="2"/>
      <c r="BY915" s="2"/>
      <c r="BZ915" s="2"/>
      <c r="CA915" s="2"/>
      <c r="CB915" s="2"/>
      <c r="CC915" s="2"/>
      <c r="CD915" s="2"/>
      <c r="CE915" s="2"/>
      <c r="CF915" s="2"/>
      <c r="CG915" s="4"/>
    </row>
    <row r="916" spans="1:85" s="5" customFormat="1" x14ac:dyDescent="0.3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2"/>
      <c r="AT916" s="2"/>
      <c r="AU916" s="2"/>
      <c r="AV916" s="2"/>
      <c r="AW916" s="2"/>
      <c r="AX916" s="2"/>
      <c r="AY916" s="2"/>
      <c r="AZ916" s="2"/>
      <c r="BA916" s="2"/>
      <c r="BB916" s="2"/>
      <c r="BC916" s="2"/>
      <c r="BD916" s="2"/>
      <c r="BE916" s="2"/>
      <c r="BF916" s="2"/>
      <c r="BG916" s="2"/>
      <c r="BH916" s="2"/>
      <c r="BI916" s="3"/>
      <c r="BJ916" s="3"/>
      <c r="BK916" s="3"/>
      <c r="BL916" s="3"/>
      <c r="BM916" s="3"/>
      <c r="BN916" s="3"/>
      <c r="BO916" s="3"/>
      <c r="BP916" s="3"/>
      <c r="BQ916" s="3"/>
      <c r="BR916" s="3"/>
      <c r="BS916" s="3"/>
      <c r="BT916" s="2"/>
      <c r="BU916" s="2"/>
      <c r="BV916" s="2"/>
      <c r="BW916" s="2"/>
      <c r="BX916" s="2"/>
      <c r="BY916" s="2"/>
      <c r="BZ916" s="2"/>
      <c r="CA916" s="2"/>
      <c r="CB916" s="2"/>
      <c r="CC916" s="2"/>
      <c r="CD916" s="2"/>
      <c r="CE916" s="2"/>
      <c r="CF916" s="2"/>
      <c r="CG916" s="4"/>
    </row>
    <row r="917" spans="1:85" s="5" customFormat="1" x14ac:dyDescent="0.3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2"/>
      <c r="AT917" s="2"/>
      <c r="AU917" s="2"/>
      <c r="AV917" s="2"/>
      <c r="AW917" s="2"/>
      <c r="AX917" s="2"/>
      <c r="AY917" s="2"/>
      <c r="AZ917" s="2"/>
      <c r="BA917" s="2"/>
      <c r="BB917" s="2"/>
      <c r="BC917" s="2"/>
      <c r="BD917" s="2"/>
      <c r="BE917" s="2"/>
      <c r="BF917" s="2"/>
      <c r="BG917" s="2"/>
      <c r="BH917" s="2"/>
      <c r="BI917" s="3"/>
      <c r="BJ917" s="3"/>
      <c r="BK917" s="3"/>
      <c r="BL917" s="3"/>
      <c r="BM917" s="3"/>
      <c r="BN917" s="3"/>
      <c r="BO917" s="3"/>
      <c r="BP917" s="3"/>
      <c r="BQ917" s="3"/>
      <c r="BR917" s="3"/>
      <c r="BS917" s="3"/>
      <c r="BT917" s="2"/>
      <c r="BU917" s="2"/>
      <c r="BV917" s="2"/>
      <c r="BW917" s="2"/>
      <c r="BX917" s="2"/>
      <c r="BY917" s="2"/>
      <c r="BZ917" s="2"/>
      <c r="CA917" s="2"/>
      <c r="CB917" s="2"/>
      <c r="CC917" s="2"/>
      <c r="CD917" s="2"/>
      <c r="CE917" s="2"/>
      <c r="CF917" s="2"/>
      <c r="CG917" s="4"/>
    </row>
    <row r="918" spans="1:85" s="5" customFormat="1" x14ac:dyDescent="0.3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2"/>
      <c r="AT918" s="2"/>
      <c r="AU918" s="2"/>
      <c r="AV918" s="2"/>
      <c r="AW918" s="2"/>
      <c r="AX918" s="2"/>
      <c r="AY918" s="2"/>
      <c r="AZ918" s="2"/>
      <c r="BA918" s="2"/>
      <c r="BB918" s="2"/>
      <c r="BC918" s="2"/>
      <c r="BD918" s="2"/>
      <c r="BE918" s="2"/>
      <c r="BF918" s="2"/>
      <c r="BG918" s="2"/>
      <c r="BH918" s="2"/>
      <c r="BI918" s="3"/>
      <c r="BJ918" s="3"/>
      <c r="BK918" s="3"/>
      <c r="BL918" s="3"/>
      <c r="BM918" s="3"/>
      <c r="BN918" s="3"/>
      <c r="BO918" s="3"/>
      <c r="BP918" s="3"/>
      <c r="BQ918" s="3"/>
      <c r="BR918" s="3"/>
      <c r="BS918" s="3"/>
      <c r="BT918" s="2"/>
      <c r="BU918" s="2"/>
      <c r="BV918" s="2"/>
      <c r="BW918" s="2"/>
      <c r="BX918" s="2"/>
      <c r="BY918" s="2"/>
      <c r="BZ918" s="2"/>
      <c r="CA918" s="2"/>
      <c r="CB918" s="2"/>
      <c r="CC918" s="2"/>
      <c r="CD918" s="2"/>
      <c r="CE918" s="2"/>
      <c r="CF918" s="2"/>
      <c r="CG918" s="4"/>
    </row>
    <row r="919" spans="1:85" s="5" customFormat="1" x14ac:dyDescent="0.3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2"/>
      <c r="AT919" s="2"/>
      <c r="AU919" s="2"/>
      <c r="AV919" s="2"/>
      <c r="AW919" s="2"/>
      <c r="AX919" s="2"/>
      <c r="AY919" s="2"/>
      <c r="AZ919" s="2"/>
      <c r="BA919" s="2"/>
      <c r="BB919" s="2"/>
      <c r="BC919" s="2"/>
      <c r="BD919" s="2"/>
      <c r="BE919" s="2"/>
      <c r="BF919" s="2"/>
      <c r="BG919" s="2"/>
      <c r="BH919" s="2"/>
      <c r="BI919" s="3"/>
      <c r="BJ919" s="3"/>
      <c r="BK919" s="3"/>
      <c r="BL919" s="3"/>
      <c r="BM919" s="3"/>
      <c r="BN919" s="3"/>
      <c r="BO919" s="3"/>
      <c r="BP919" s="3"/>
      <c r="BQ919" s="3"/>
      <c r="BR919" s="3"/>
      <c r="BS919" s="3"/>
      <c r="BT919" s="2"/>
      <c r="BU919" s="2"/>
      <c r="BV919" s="2"/>
      <c r="BW919" s="2"/>
      <c r="BX919" s="2"/>
      <c r="BY919" s="2"/>
      <c r="BZ919" s="2"/>
      <c r="CA919" s="2"/>
      <c r="CB919" s="2"/>
      <c r="CC919" s="2"/>
      <c r="CD919" s="2"/>
      <c r="CE919" s="2"/>
      <c r="CF919" s="2"/>
      <c r="CG919" s="4"/>
    </row>
    <row r="920" spans="1:85" s="5" customFormat="1" x14ac:dyDescent="0.3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2"/>
      <c r="AT920" s="2"/>
      <c r="AU920" s="2"/>
      <c r="AV920" s="2"/>
      <c r="AW920" s="2"/>
      <c r="AX920" s="2"/>
      <c r="AY920" s="2"/>
      <c r="AZ920" s="2"/>
      <c r="BA920" s="2"/>
      <c r="BB920" s="2"/>
      <c r="BC920" s="2"/>
      <c r="BD920" s="2"/>
      <c r="BE920" s="2"/>
      <c r="BF920" s="2"/>
      <c r="BG920" s="2"/>
      <c r="BH920" s="2"/>
      <c r="BI920" s="3"/>
      <c r="BJ920" s="3"/>
      <c r="BK920" s="3"/>
      <c r="BL920" s="3"/>
      <c r="BM920" s="3"/>
      <c r="BN920" s="3"/>
      <c r="BO920" s="3"/>
      <c r="BP920" s="3"/>
      <c r="BQ920" s="3"/>
      <c r="BR920" s="3"/>
      <c r="BS920" s="3"/>
      <c r="BT920" s="2"/>
      <c r="BU920" s="2"/>
      <c r="BV920" s="2"/>
      <c r="BW920" s="2"/>
      <c r="BX920" s="2"/>
      <c r="BY920" s="2"/>
      <c r="BZ920" s="2"/>
      <c r="CA920" s="2"/>
      <c r="CB920" s="2"/>
      <c r="CC920" s="2"/>
      <c r="CD920" s="2"/>
      <c r="CE920" s="2"/>
      <c r="CF920" s="2"/>
      <c r="CG920" s="4"/>
    </row>
    <row r="921" spans="1:85" s="5" customFormat="1" x14ac:dyDescent="0.3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2"/>
      <c r="AT921" s="2"/>
      <c r="AU921" s="2"/>
      <c r="AV921" s="2"/>
      <c r="AW921" s="2"/>
      <c r="AX921" s="2"/>
      <c r="AY921" s="2"/>
      <c r="AZ921" s="2"/>
      <c r="BA921" s="2"/>
      <c r="BB921" s="2"/>
      <c r="BC921" s="2"/>
      <c r="BD921" s="2"/>
      <c r="BE921" s="2"/>
      <c r="BF921" s="2"/>
      <c r="BG921" s="2"/>
      <c r="BH921" s="2"/>
      <c r="BI921" s="3"/>
      <c r="BJ921" s="3"/>
      <c r="BK921" s="3"/>
      <c r="BL921" s="3"/>
      <c r="BM921" s="3"/>
      <c r="BN921" s="3"/>
      <c r="BO921" s="3"/>
      <c r="BP921" s="3"/>
      <c r="BQ921" s="3"/>
      <c r="BR921" s="3"/>
      <c r="BS921" s="3"/>
      <c r="BT921" s="2"/>
      <c r="BU921" s="2"/>
      <c r="BV921" s="2"/>
      <c r="BW921" s="2"/>
      <c r="BX921" s="2"/>
      <c r="BY921" s="2"/>
      <c r="BZ921" s="2"/>
      <c r="CA921" s="2"/>
      <c r="CB921" s="2"/>
      <c r="CC921" s="2"/>
      <c r="CD921" s="2"/>
      <c r="CE921" s="2"/>
      <c r="CF921" s="2"/>
      <c r="CG921" s="4"/>
    </row>
    <row r="922" spans="1:85" s="5" customFormat="1" x14ac:dyDescent="0.3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2"/>
      <c r="AT922" s="2"/>
      <c r="AU922" s="2"/>
      <c r="AV922" s="2"/>
      <c r="AW922" s="2"/>
      <c r="AX922" s="2"/>
      <c r="AY922" s="2"/>
      <c r="AZ922" s="2"/>
      <c r="BA922" s="2"/>
      <c r="BB922" s="2"/>
      <c r="BC922" s="2"/>
      <c r="BD922" s="2"/>
      <c r="BE922" s="2"/>
      <c r="BF922" s="2"/>
      <c r="BG922" s="2"/>
      <c r="BH922" s="2"/>
      <c r="BI922" s="3"/>
      <c r="BJ922" s="3"/>
      <c r="BK922" s="3"/>
      <c r="BL922" s="3"/>
      <c r="BM922" s="3"/>
      <c r="BN922" s="3"/>
      <c r="BO922" s="3"/>
      <c r="BP922" s="3"/>
      <c r="BQ922" s="3"/>
      <c r="BR922" s="3"/>
      <c r="BS922" s="3"/>
      <c r="BT922" s="2"/>
      <c r="BU922" s="2"/>
      <c r="BV922" s="2"/>
      <c r="BW922" s="2"/>
      <c r="BX922" s="2"/>
      <c r="BY922" s="2"/>
      <c r="BZ922" s="2"/>
      <c r="CA922" s="2"/>
      <c r="CB922" s="2"/>
      <c r="CC922" s="2"/>
      <c r="CD922" s="2"/>
      <c r="CE922" s="2"/>
      <c r="CF922" s="2"/>
      <c r="CG922" s="4"/>
    </row>
    <row r="923" spans="1:85" s="5" customFormat="1" x14ac:dyDescent="0.3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2"/>
      <c r="AT923" s="2"/>
      <c r="AU923" s="2"/>
      <c r="AV923" s="2"/>
      <c r="AW923" s="2"/>
      <c r="AX923" s="2"/>
      <c r="AY923" s="2"/>
      <c r="AZ923" s="2"/>
      <c r="BA923" s="2"/>
      <c r="BB923" s="2"/>
      <c r="BC923" s="2"/>
      <c r="BD923" s="2"/>
      <c r="BE923" s="2"/>
      <c r="BF923" s="2"/>
      <c r="BG923" s="2"/>
      <c r="BH923" s="2"/>
      <c r="BI923" s="3"/>
      <c r="BJ923" s="3"/>
      <c r="BK923" s="3"/>
      <c r="BL923" s="3"/>
      <c r="BM923" s="3"/>
      <c r="BN923" s="3"/>
      <c r="BO923" s="3"/>
      <c r="BP923" s="3"/>
      <c r="BQ923" s="3"/>
      <c r="BR923" s="3"/>
      <c r="BS923" s="3"/>
      <c r="BT923" s="2"/>
      <c r="BU923" s="2"/>
      <c r="BV923" s="2"/>
      <c r="BW923" s="2"/>
      <c r="BX923" s="2"/>
      <c r="BY923" s="2"/>
      <c r="BZ923" s="2"/>
      <c r="CA923" s="2"/>
      <c r="CB923" s="2"/>
      <c r="CC923" s="2"/>
      <c r="CD923" s="2"/>
      <c r="CE923" s="2"/>
      <c r="CF923" s="2"/>
      <c r="CG923" s="4"/>
    </row>
    <row r="924" spans="1:85" s="5" customFormat="1" x14ac:dyDescent="0.3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2"/>
      <c r="AT924" s="2"/>
      <c r="AU924" s="2"/>
      <c r="AV924" s="2"/>
      <c r="AW924" s="2"/>
      <c r="AX924" s="2"/>
      <c r="AY924" s="2"/>
      <c r="AZ924" s="2"/>
      <c r="BA924" s="2"/>
      <c r="BB924" s="2"/>
      <c r="BC924" s="2"/>
      <c r="BD924" s="2"/>
      <c r="BE924" s="2"/>
      <c r="BF924" s="2"/>
      <c r="BG924" s="2"/>
      <c r="BH924" s="2"/>
      <c r="BI924" s="3"/>
      <c r="BJ924" s="3"/>
      <c r="BK924" s="3"/>
      <c r="BL924" s="3"/>
      <c r="BM924" s="3"/>
      <c r="BN924" s="3"/>
      <c r="BO924" s="3"/>
      <c r="BP924" s="3"/>
      <c r="BQ924" s="3"/>
      <c r="BR924" s="3"/>
      <c r="BS924" s="3"/>
      <c r="BT924" s="2"/>
      <c r="BU924" s="2"/>
      <c r="BV924" s="2"/>
      <c r="BW924" s="2"/>
      <c r="BX924" s="2"/>
      <c r="BY924" s="2"/>
      <c r="BZ924" s="2"/>
      <c r="CA924" s="2"/>
      <c r="CB924" s="2"/>
      <c r="CC924" s="2"/>
      <c r="CD924" s="2"/>
      <c r="CE924" s="2"/>
      <c r="CF924" s="2"/>
      <c r="CG924" s="4"/>
    </row>
    <row r="925" spans="1:85" s="5" customFormat="1" x14ac:dyDescent="0.3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2"/>
      <c r="AT925" s="2"/>
      <c r="AU925" s="2"/>
      <c r="AV925" s="2"/>
      <c r="AW925" s="2"/>
      <c r="AX925" s="2"/>
      <c r="AY925" s="2"/>
      <c r="AZ925" s="2"/>
      <c r="BA925" s="2"/>
      <c r="BB925" s="2"/>
      <c r="BC925" s="2"/>
      <c r="BD925" s="2"/>
      <c r="BE925" s="2"/>
      <c r="BF925" s="2"/>
      <c r="BG925" s="2"/>
      <c r="BH925" s="2"/>
      <c r="BI925" s="3"/>
      <c r="BJ925" s="3"/>
      <c r="BK925" s="3"/>
      <c r="BL925" s="3"/>
      <c r="BM925" s="3"/>
      <c r="BN925" s="3"/>
      <c r="BO925" s="3"/>
      <c r="BP925" s="3"/>
      <c r="BQ925" s="3"/>
      <c r="BR925" s="3"/>
      <c r="BS925" s="3"/>
      <c r="BT925" s="2"/>
      <c r="BU925" s="2"/>
      <c r="BV925" s="2"/>
      <c r="BW925" s="2"/>
      <c r="BX925" s="2"/>
      <c r="BY925" s="2"/>
      <c r="BZ925" s="2"/>
      <c r="CA925" s="2"/>
      <c r="CB925" s="2"/>
      <c r="CC925" s="2"/>
      <c r="CD925" s="2"/>
      <c r="CE925" s="2"/>
      <c r="CF925" s="2"/>
      <c r="CG925" s="4"/>
    </row>
    <row r="926" spans="1:85" s="5" customFormat="1" x14ac:dyDescent="0.3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2"/>
      <c r="AT926" s="2"/>
      <c r="AU926" s="2"/>
      <c r="AV926" s="2"/>
      <c r="AW926" s="2"/>
      <c r="AX926" s="2"/>
      <c r="AY926" s="2"/>
      <c r="AZ926" s="2"/>
      <c r="BA926" s="2"/>
      <c r="BB926" s="2"/>
      <c r="BC926" s="2"/>
      <c r="BD926" s="2"/>
      <c r="BE926" s="2"/>
      <c r="BF926" s="2"/>
      <c r="BG926" s="2"/>
      <c r="BH926" s="2"/>
      <c r="BI926" s="3"/>
      <c r="BJ926" s="3"/>
      <c r="BK926" s="3"/>
      <c r="BL926" s="3"/>
      <c r="BM926" s="3"/>
      <c r="BN926" s="3"/>
      <c r="BO926" s="3"/>
      <c r="BP926" s="3"/>
      <c r="BQ926" s="3"/>
      <c r="BR926" s="3"/>
      <c r="BS926" s="3"/>
      <c r="BT926" s="2"/>
      <c r="BU926" s="2"/>
      <c r="BV926" s="2"/>
      <c r="BW926" s="2"/>
      <c r="BX926" s="2"/>
      <c r="BY926" s="2"/>
      <c r="BZ926" s="2"/>
      <c r="CA926" s="2"/>
      <c r="CB926" s="2"/>
      <c r="CC926" s="2"/>
      <c r="CD926" s="2"/>
      <c r="CE926" s="2"/>
      <c r="CF926" s="2"/>
      <c r="CG926" s="4"/>
    </row>
    <row r="927" spans="1:85" s="5" customFormat="1" x14ac:dyDescent="0.3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2"/>
      <c r="AT927" s="2"/>
      <c r="AU927" s="2"/>
      <c r="AV927" s="2"/>
      <c r="AW927" s="2"/>
      <c r="AX927" s="2"/>
      <c r="AY927" s="2"/>
      <c r="AZ927" s="2"/>
      <c r="BA927" s="2"/>
      <c r="BB927" s="2"/>
      <c r="BC927" s="2"/>
      <c r="BD927" s="2"/>
      <c r="BE927" s="2"/>
      <c r="BF927" s="2"/>
      <c r="BG927" s="2"/>
      <c r="BH927" s="2"/>
      <c r="BI927" s="3"/>
      <c r="BJ927" s="3"/>
      <c r="BK927" s="3"/>
      <c r="BL927" s="3"/>
      <c r="BM927" s="3"/>
      <c r="BN927" s="3"/>
      <c r="BO927" s="3"/>
      <c r="BP927" s="3"/>
      <c r="BQ927" s="3"/>
      <c r="BR927" s="3"/>
      <c r="BS927" s="3"/>
      <c r="BT927" s="2"/>
      <c r="BU927" s="2"/>
      <c r="BV927" s="2"/>
      <c r="BW927" s="2"/>
      <c r="BX927" s="2"/>
      <c r="BY927" s="2"/>
      <c r="BZ927" s="2"/>
      <c r="CA927" s="2"/>
      <c r="CB927" s="2"/>
      <c r="CC927" s="2"/>
      <c r="CD927" s="2"/>
      <c r="CE927" s="2"/>
      <c r="CF927" s="2"/>
      <c r="CG927" s="4"/>
    </row>
    <row r="928" spans="1:85" s="5" customFormat="1" x14ac:dyDescent="0.3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2"/>
      <c r="AT928" s="2"/>
      <c r="AU928" s="2"/>
      <c r="AV928" s="2"/>
      <c r="AW928" s="2"/>
      <c r="AX928" s="2"/>
      <c r="AY928" s="2"/>
      <c r="AZ928" s="2"/>
      <c r="BA928" s="2"/>
      <c r="BB928" s="2"/>
      <c r="BC928" s="2"/>
      <c r="BD928" s="2"/>
      <c r="BE928" s="2"/>
      <c r="BF928" s="2"/>
      <c r="BG928" s="2"/>
      <c r="BH928" s="2"/>
      <c r="BI928" s="3"/>
      <c r="BJ928" s="3"/>
      <c r="BK928" s="3"/>
      <c r="BL928" s="3"/>
      <c r="BM928" s="3"/>
      <c r="BN928" s="3"/>
      <c r="BO928" s="3"/>
      <c r="BP928" s="3"/>
      <c r="BQ928" s="3"/>
      <c r="BR928" s="3"/>
      <c r="BS928" s="3"/>
      <c r="BT928" s="2"/>
      <c r="BU928" s="2"/>
      <c r="BV928" s="2"/>
      <c r="BW928" s="2"/>
      <c r="BX928" s="2"/>
      <c r="BY928" s="2"/>
      <c r="BZ928" s="2"/>
      <c r="CA928" s="2"/>
      <c r="CB928" s="2"/>
      <c r="CC928" s="2"/>
      <c r="CD928" s="2"/>
      <c r="CE928" s="2"/>
      <c r="CF928" s="2"/>
      <c r="CG928" s="4"/>
    </row>
    <row r="929" spans="1:85" s="5" customFormat="1" x14ac:dyDescent="0.3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2"/>
      <c r="AT929" s="2"/>
      <c r="AU929" s="2"/>
      <c r="AV929" s="2"/>
      <c r="AW929" s="2"/>
      <c r="AX929" s="2"/>
      <c r="AY929" s="2"/>
      <c r="AZ929" s="2"/>
      <c r="BA929" s="2"/>
      <c r="BB929" s="2"/>
      <c r="BC929" s="2"/>
      <c r="BD929" s="2"/>
      <c r="BE929" s="2"/>
      <c r="BF929" s="2"/>
      <c r="BG929" s="2"/>
      <c r="BH929" s="2"/>
      <c r="BI929" s="3"/>
      <c r="BJ929" s="3"/>
      <c r="BK929" s="3"/>
      <c r="BL929" s="3"/>
      <c r="BM929" s="3"/>
      <c r="BN929" s="3"/>
      <c r="BO929" s="3"/>
      <c r="BP929" s="3"/>
      <c r="BQ929" s="3"/>
      <c r="BR929" s="3"/>
      <c r="BS929" s="3"/>
      <c r="BT929" s="2"/>
      <c r="BU929" s="2"/>
      <c r="BV929" s="2"/>
      <c r="BW929" s="2"/>
      <c r="BX929" s="2"/>
      <c r="BY929" s="2"/>
      <c r="BZ929" s="2"/>
      <c r="CA929" s="2"/>
      <c r="CB929" s="2"/>
      <c r="CC929" s="2"/>
      <c r="CD929" s="2"/>
      <c r="CE929" s="2"/>
      <c r="CF929" s="2"/>
      <c r="CG929" s="4"/>
    </row>
    <row r="930" spans="1:85" s="5" customFormat="1" x14ac:dyDescent="0.3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2"/>
      <c r="AT930" s="2"/>
      <c r="AU930" s="2"/>
      <c r="AV930" s="2"/>
      <c r="AW930" s="2"/>
      <c r="AX930" s="2"/>
      <c r="AY930" s="2"/>
      <c r="AZ930" s="2"/>
      <c r="BA930" s="2"/>
      <c r="BB930" s="2"/>
      <c r="BC930" s="2"/>
      <c r="BD930" s="2"/>
      <c r="BE930" s="2"/>
      <c r="BF930" s="2"/>
      <c r="BG930" s="2"/>
      <c r="BH930" s="2"/>
      <c r="BI930" s="3"/>
      <c r="BJ930" s="3"/>
      <c r="BK930" s="3"/>
      <c r="BL930" s="3"/>
      <c r="BM930" s="3"/>
      <c r="BN930" s="3"/>
      <c r="BO930" s="3"/>
      <c r="BP930" s="3"/>
      <c r="BQ930" s="3"/>
      <c r="BR930" s="3"/>
      <c r="BS930" s="3"/>
      <c r="BT930" s="2"/>
      <c r="BU930" s="2"/>
      <c r="BV930" s="2"/>
      <c r="BW930" s="2"/>
      <c r="BX930" s="2"/>
      <c r="BY930" s="2"/>
      <c r="BZ930" s="2"/>
      <c r="CA930" s="2"/>
      <c r="CB930" s="2"/>
      <c r="CC930" s="2"/>
      <c r="CD930" s="2"/>
      <c r="CE930" s="2"/>
      <c r="CF930" s="2"/>
      <c r="CG930" s="4"/>
    </row>
    <row r="931" spans="1:85" s="5" customFormat="1" x14ac:dyDescent="0.3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2"/>
      <c r="AT931" s="2"/>
      <c r="AU931" s="2"/>
      <c r="AV931" s="2"/>
      <c r="AW931" s="2"/>
      <c r="AX931" s="2"/>
      <c r="AY931" s="2"/>
      <c r="AZ931" s="2"/>
      <c r="BA931" s="2"/>
      <c r="BB931" s="2"/>
      <c r="BC931" s="2"/>
      <c r="BD931" s="2"/>
      <c r="BE931" s="2"/>
      <c r="BF931" s="2"/>
      <c r="BG931" s="2"/>
      <c r="BH931" s="2"/>
      <c r="BI931" s="3"/>
      <c r="BJ931" s="3"/>
      <c r="BK931" s="3"/>
      <c r="BL931" s="3"/>
      <c r="BM931" s="3"/>
      <c r="BN931" s="3"/>
      <c r="BO931" s="3"/>
      <c r="BP931" s="3"/>
      <c r="BQ931" s="3"/>
      <c r="BR931" s="3"/>
      <c r="BS931" s="3"/>
      <c r="BT931" s="2"/>
      <c r="BU931" s="2"/>
      <c r="BV931" s="2"/>
      <c r="BW931" s="2"/>
      <c r="BX931" s="2"/>
      <c r="BY931" s="2"/>
      <c r="BZ931" s="2"/>
      <c r="CA931" s="2"/>
      <c r="CB931" s="2"/>
      <c r="CC931" s="2"/>
      <c r="CD931" s="2"/>
      <c r="CE931" s="2"/>
      <c r="CF931" s="2"/>
      <c r="CG931" s="4"/>
    </row>
    <row r="932" spans="1:85" s="5" customFormat="1" x14ac:dyDescent="0.3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2"/>
      <c r="AT932" s="2"/>
      <c r="AU932" s="2"/>
      <c r="AV932" s="2"/>
      <c r="AW932" s="2"/>
      <c r="AX932" s="2"/>
      <c r="AY932" s="2"/>
      <c r="AZ932" s="2"/>
      <c r="BA932" s="2"/>
      <c r="BB932" s="2"/>
      <c r="BC932" s="2"/>
      <c r="BD932" s="2"/>
      <c r="BE932" s="2"/>
      <c r="BF932" s="2"/>
      <c r="BG932" s="2"/>
      <c r="BH932" s="2"/>
      <c r="BI932" s="3"/>
      <c r="BJ932" s="3"/>
      <c r="BK932" s="3"/>
      <c r="BL932" s="3"/>
      <c r="BM932" s="3"/>
      <c r="BN932" s="3"/>
      <c r="BO932" s="3"/>
      <c r="BP932" s="3"/>
      <c r="BQ932" s="3"/>
      <c r="BR932" s="3"/>
      <c r="BS932" s="3"/>
      <c r="BT932" s="2"/>
      <c r="BU932" s="2"/>
      <c r="BV932" s="2"/>
      <c r="BW932" s="2"/>
      <c r="BX932" s="2"/>
      <c r="BY932" s="2"/>
      <c r="BZ932" s="2"/>
      <c r="CA932" s="2"/>
      <c r="CB932" s="2"/>
      <c r="CC932" s="2"/>
      <c r="CD932" s="2"/>
      <c r="CE932" s="2"/>
      <c r="CF932" s="2"/>
      <c r="CG932" s="4"/>
    </row>
    <row r="933" spans="1:85" s="5" customFormat="1" x14ac:dyDescent="0.3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2"/>
      <c r="AT933" s="2"/>
      <c r="AU933" s="2"/>
      <c r="AV933" s="2"/>
      <c r="AW933" s="2"/>
      <c r="AX933" s="2"/>
      <c r="AY933" s="2"/>
      <c r="AZ933" s="2"/>
      <c r="BA933" s="2"/>
      <c r="BB933" s="2"/>
      <c r="BC933" s="2"/>
      <c r="BD933" s="2"/>
      <c r="BE933" s="2"/>
      <c r="BF933" s="2"/>
      <c r="BG933" s="2"/>
      <c r="BH933" s="2"/>
      <c r="BI933" s="3"/>
      <c r="BJ933" s="3"/>
      <c r="BK933" s="3"/>
      <c r="BL933" s="3"/>
      <c r="BM933" s="3"/>
      <c r="BN933" s="3"/>
      <c r="BO933" s="3"/>
      <c r="BP933" s="3"/>
      <c r="BQ933" s="3"/>
      <c r="BR933" s="3"/>
      <c r="BS933" s="3"/>
      <c r="BT933" s="2"/>
      <c r="BU933" s="2"/>
      <c r="BV933" s="2"/>
      <c r="BW933" s="2"/>
      <c r="BX933" s="2"/>
      <c r="BY933" s="2"/>
      <c r="BZ933" s="2"/>
      <c r="CA933" s="2"/>
      <c r="CB933" s="2"/>
      <c r="CC933" s="2"/>
      <c r="CD933" s="2"/>
      <c r="CE933" s="2"/>
      <c r="CF933" s="2"/>
      <c r="CG933" s="4"/>
    </row>
    <row r="934" spans="1:85" s="5" customFormat="1" x14ac:dyDescent="0.3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2"/>
      <c r="AT934" s="2"/>
      <c r="AU934" s="2"/>
      <c r="AV934" s="2"/>
      <c r="AW934" s="2"/>
      <c r="AX934" s="2"/>
      <c r="AY934" s="2"/>
      <c r="AZ934" s="2"/>
      <c r="BA934" s="2"/>
      <c r="BB934" s="2"/>
      <c r="BC934" s="2"/>
      <c r="BD934" s="2"/>
      <c r="BE934" s="2"/>
      <c r="BF934" s="2"/>
      <c r="BG934" s="2"/>
      <c r="BH934" s="2"/>
      <c r="BI934" s="3"/>
      <c r="BJ934" s="3"/>
      <c r="BK934" s="3"/>
      <c r="BL934" s="3"/>
      <c r="BM934" s="3"/>
      <c r="BN934" s="3"/>
      <c r="BO934" s="3"/>
      <c r="BP934" s="3"/>
      <c r="BQ934" s="3"/>
      <c r="BR934" s="3"/>
      <c r="BS934" s="3"/>
      <c r="BT934" s="2"/>
      <c r="BU934" s="2"/>
      <c r="BV934" s="2"/>
      <c r="BW934" s="2"/>
      <c r="BX934" s="2"/>
      <c r="BY934" s="2"/>
      <c r="BZ934" s="2"/>
      <c r="CA934" s="2"/>
      <c r="CB934" s="2"/>
      <c r="CC934" s="2"/>
      <c r="CD934" s="2"/>
      <c r="CE934" s="2"/>
      <c r="CF934" s="2"/>
      <c r="CG934" s="4"/>
    </row>
    <row r="935" spans="1:85" s="5" customFormat="1" x14ac:dyDescent="0.3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2"/>
      <c r="AT935" s="2"/>
      <c r="AU935" s="2"/>
      <c r="AV935" s="2"/>
      <c r="AW935" s="2"/>
      <c r="AX935" s="2"/>
      <c r="AY935" s="2"/>
      <c r="AZ935" s="2"/>
      <c r="BA935" s="2"/>
      <c r="BB935" s="2"/>
      <c r="BC935" s="2"/>
      <c r="BD935" s="2"/>
      <c r="BE935" s="2"/>
      <c r="BF935" s="2"/>
      <c r="BG935" s="2"/>
      <c r="BH935" s="2"/>
      <c r="BI935" s="3"/>
      <c r="BJ935" s="3"/>
      <c r="BK935" s="3"/>
      <c r="BL935" s="3"/>
      <c r="BM935" s="3"/>
      <c r="BN935" s="3"/>
      <c r="BO935" s="3"/>
      <c r="BP935" s="3"/>
      <c r="BQ935" s="3"/>
      <c r="BR935" s="3"/>
      <c r="BS935" s="3"/>
      <c r="BT935" s="2"/>
      <c r="BU935" s="2"/>
      <c r="BV935" s="2"/>
      <c r="BW935" s="2"/>
      <c r="BX935" s="2"/>
      <c r="BY935" s="2"/>
      <c r="BZ935" s="2"/>
      <c r="CA935" s="2"/>
      <c r="CB935" s="2"/>
      <c r="CC935" s="2"/>
      <c r="CD935" s="2"/>
      <c r="CE935" s="2"/>
      <c r="CF935" s="2"/>
      <c r="CG935" s="4"/>
    </row>
    <row r="936" spans="1:85" s="5" customFormat="1" x14ac:dyDescent="0.3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2"/>
      <c r="AT936" s="2"/>
      <c r="AU936" s="2"/>
      <c r="AV936" s="2"/>
      <c r="AW936" s="2"/>
      <c r="AX936" s="2"/>
      <c r="AY936" s="2"/>
      <c r="AZ936" s="2"/>
      <c r="BA936" s="2"/>
      <c r="BB936" s="2"/>
      <c r="BC936" s="2"/>
      <c r="BD936" s="2"/>
      <c r="BE936" s="2"/>
      <c r="BF936" s="2"/>
      <c r="BG936" s="2"/>
      <c r="BH936" s="2"/>
      <c r="BI936" s="3"/>
      <c r="BJ936" s="3"/>
      <c r="BK936" s="3"/>
      <c r="BL936" s="3"/>
      <c r="BM936" s="3"/>
      <c r="BN936" s="3"/>
      <c r="BO936" s="3"/>
      <c r="BP936" s="3"/>
      <c r="BQ936" s="3"/>
      <c r="BR936" s="3"/>
      <c r="BS936" s="3"/>
      <c r="BT936" s="2"/>
      <c r="BU936" s="2"/>
      <c r="BV936" s="2"/>
      <c r="BW936" s="2"/>
      <c r="BX936" s="2"/>
      <c r="BY936" s="2"/>
      <c r="BZ936" s="2"/>
      <c r="CA936" s="2"/>
      <c r="CB936" s="2"/>
      <c r="CC936" s="2"/>
      <c r="CD936" s="2"/>
      <c r="CE936" s="2"/>
      <c r="CF936" s="2"/>
      <c r="CG936" s="4"/>
    </row>
    <row r="937" spans="1:85" s="5" customFormat="1" x14ac:dyDescent="0.3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2"/>
      <c r="AT937" s="2"/>
      <c r="AU937" s="2"/>
      <c r="AV937" s="2"/>
      <c r="AW937" s="2"/>
      <c r="AX937" s="2"/>
      <c r="AY937" s="2"/>
      <c r="AZ937" s="2"/>
      <c r="BA937" s="2"/>
      <c r="BB937" s="2"/>
      <c r="BC937" s="2"/>
      <c r="BD937" s="2"/>
      <c r="BE937" s="2"/>
      <c r="BF937" s="2"/>
      <c r="BG937" s="2"/>
      <c r="BH937" s="2"/>
      <c r="BI937" s="3"/>
      <c r="BJ937" s="3"/>
      <c r="BK937" s="3"/>
      <c r="BL937" s="3"/>
      <c r="BM937" s="3"/>
      <c r="BN937" s="3"/>
      <c r="BO937" s="3"/>
      <c r="BP937" s="3"/>
      <c r="BQ937" s="3"/>
      <c r="BR937" s="3"/>
      <c r="BS937" s="3"/>
      <c r="BT937" s="2"/>
      <c r="BU937" s="2"/>
      <c r="BV937" s="2"/>
      <c r="BW937" s="2"/>
      <c r="BX937" s="2"/>
      <c r="BY937" s="2"/>
      <c r="BZ937" s="2"/>
      <c r="CA937" s="2"/>
      <c r="CB937" s="2"/>
      <c r="CC937" s="2"/>
      <c r="CD937" s="2"/>
      <c r="CE937" s="2"/>
      <c r="CF937" s="2"/>
      <c r="CG937" s="4"/>
    </row>
    <row r="938" spans="1:85" s="5" customFormat="1" x14ac:dyDescent="0.3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2"/>
      <c r="AT938" s="2"/>
      <c r="AU938" s="2"/>
      <c r="AV938" s="2"/>
      <c r="AW938" s="2"/>
      <c r="AX938" s="2"/>
      <c r="AY938" s="2"/>
      <c r="AZ938" s="2"/>
      <c r="BA938" s="2"/>
      <c r="BB938" s="2"/>
      <c r="BC938" s="2"/>
      <c r="BD938" s="2"/>
      <c r="BE938" s="2"/>
      <c r="BF938" s="2"/>
      <c r="BG938" s="2"/>
      <c r="BH938" s="2"/>
      <c r="BI938" s="3"/>
      <c r="BJ938" s="3"/>
      <c r="BK938" s="3"/>
      <c r="BL938" s="3"/>
      <c r="BM938" s="3"/>
      <c r="BN938" s="3"/>
      <c r="BO938" s="3"/>
      <c r="BP938" s="3"/>
      <c r="BQ938" s="3"/>
      <c r="BR938" s="3"/>
      <c r="BS938" s="3"/>
      <c r="BT938" s="2"/>
      <c r="BU938" s="2"/>
      <c r="BV938" s="2"/>
      <c r="BW938" s="2"/>
      <c r="BX938" s="2"/>
      <c r="BY938" s="2"/>
      <c r="BZ938" s="2"/>
      <c r="CA938" s="2"/>
      <c r="CB938" s="2"/>
      <c r="CC938" s="2"/>
      <c r="CD938" s="2"/>
      <c r="CE938" s="2"/>
      <c r="CF938" s="2"/>
      <c r="CG938" s="4"/>
    </row>
    <row r="939" spans="1:85" s="5" customFormat="1" x14ac:dyDescent="0.3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2"/>
      <c r="AT939" s="2"/>
      <c r="AU939" s="2"/>
      <c r="AV939" s="2"/>
      <c r="AW939" s="2"/>
      <c r="AX939" s="2"/>
      <c r="AY939" s="2"/>
      <c r="AZ939" s="2"/>
      <c r="BA939" s="2"/>
      <c r="BB939" s="2"/>
      <c r="BC939" s="2"/>
      <c r="BD939" s="2"/>
      <c r="BE939" s="2"/>
      <c r="BF939" s="2"/>
      <c r="BG939" s="2"/>
      <c r="BH939" s="2"/>
      <c r="BI939" s="3"/>
      <c r="BJ939" s="3"/>
      <c r="BK939" s="3"/>
      <c r="BL939" s="3"/>
      <c r="BM939" s="3"/>
      <c r="BN939" s="3"/>
      <c r="BO939" s="3"/>
      <c r="BP939" s="3"/>
      <c r="BQ939" s="3"/>
      <c r="BR939" s="3"/>
      <c r="BS939" s="3"/>
      <c r="BT939" s="2"/>
      <c r="BU939" s="2"/>
      <c r="BV939" s="2"/>
      <c r="BW939" s="2"/>
      <c r="BX939" s="2"/>
      <c r="BY939" s="2"/>
      <c r="BZ939" s="2"/>
      <c r="CA939" s="2"/>
      <c r="CB939" s="2"/>
      <c r="CC939" s="2"/>
      <c r="CD939" s="2"/>
      <c r="CE939" s="2"/>
      <c r="CF939" s="2"/>
      <c r="CG939" s="4"/>
    </row>
    <row r="940" spans="1:85" s="5" customFormat="1" x14ac:dyDescent="0.3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2"/>
      <c r="AT940" s="2"/>
      <c r="AU940" s="2"/>
      <c r="AV940" s="2"/>
      <c r="AW940" s="2"/>
      <c r="AX940" s="2"/>
      <c r="AY940" s="2"/>
      <c r="AZ940" s="2"/>
      <c r="BA940" s="2"/>
      <c r="BB940" s="2"/>
      <c r="BC940" s="2"/>
      <c r="BD940" s="2"/>
      <c r="BE940" s="2"/>
      <c r="BF940" s="2"/>
      <c r="BG940" s="2"/>
      <c r="BH940" s="2"/>
      <c r="BI940" s="3"/>
      <c r="BJ940" s="3"/>
      <c r="BK940" s="3"/>
      <c r="BL940" s="3"/>
      <c r="BM940" s="3"/>
      <c r="BN940" s="3"/>
      <c r="BO940" s="3"/>
      <c r="BP940" s="3"/>
      <c r="BQ940" s="3"/>
      <c r="BR940" s="3"/>
      <c r="BS940" s="3"/>
      <c r="BT940" s="2"/>
      <c r="BU940" s="2"/>
      <c r="BV940" s="2"/>
      <c r="BW940" s="2"/>
      <c r="BX940" s="2"/>
      <c r="BY940" s="2"/>
      <c r="BZ940" s="2"/>
      <c r="CA940" s="2"/>
      <c r="CB940" s="2"/>
      <c r="CC940" s="2"/>
      <c r="CD940" s="2"/>
      <c r="CE940" s="2"/>
      <c r="CF940" s="2"/>
      <c r="CG940" s="4"/>
    </row>
    <row r="941" spans="1:85" s="5" customFormat="1" x14ac:dyDescent="0.3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2"/>
      <c r="AT941" s="2"/>
      <c r="AU941" s="2"/>
      <c r="AV941" s="2"/>
      <c r="AW941" s="2"/>
      <c r="AX941" s="2"/>
      <c r="AY941" s="2"/>
      <c r="AZ941" s="2"/>
      <c r="BA941" s="2"/>
      <c r="BB941" s="2"/>
      <c r="BC941" s="2"/>
      <c r="BD941" s="2"/>
      <c r="BE941" s="2"/>
      <c r="BF941" s="2"/>
      <c r="BG941" s="2"/>
      <c r="BH941" s="2"/>
      <c r="BI941" s="3"/>
      <c r="BJ941" s="3"/>
      <c r="BK941" s="3"/>
      <c r="BL941" s="3"/>
      <c r="BM941" s="3"/>
      <c r="BN941" s="3"/>
      <c r="BO941" s="3"/>
      <c r="BP941" s="3"/>
      <c r="BQ941" s="3"/>
      <c r="BR941" s="3"/>
      <c r="BS941" s="3"/>
      <c r="BT941" s="2"/>
      <c r="BU941" s="2"/>
      <c r="BV941" s="2"/>
      <c r="BW941" s="2"/>
      <c r="BX941" s="2"/>
      <c r="BY941" s="2"/>
      <c r="BZ941" s="2"/>
      <c r="CA941" s="2"/>
      <c r="CB941" s="2"/>
      <c r="CC941" s="2"/>
      <c r="CD941" s="2"/>
      <c r="CE941" s="2"/>
      <c r="CF941" s="2"/>
      <c r="CG941" s="4"/>
    </row>
    <row r="942" spans="1:85" s="5" customFormat="1" x14ac:dyDescent="0.3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2"/>
      <c r="AT942" s="2"/>
      <c r="AU942" s="2"/>
      <c r="AV942" s="2"/>
      <c r="AW942" s="2"/>
      <c r="AX942" s="2"/>
      <c r="AY942" s="2"/>
      <c r="AZ942" s="2"/>
      <c r="BA942" s="2"/>
      <c r="BB942" s="2"/>
      <c r="BC942" s="2"/>
      <c r="BD942" s="2"/>
      <c r="BE942" s="2"/>
      <c r="BF942" s="2"/>
      <c r="BG942" s="2"/>
      <c r="BH942" s="2"/>
      <c r="BI942" s="3"/>
      <c r="BJ942" s="3"/>
      <c r="BK942" s="3"/>
      <c r="BL942" s="3"/>
      <c r="BM942" s="3"/>
      <c r="BN942" s="3"/>
      <c r="BO942" s="3"/>
      <c r="BP942" s="3"/>
      <c r="BQ942" s="3"/>
      <c r="BR942" s="3"/>
      <c r="BS942" s="3"/>
      <c r="BT942" s="2"/>
      <c r="BU942" s="2"/>
      <c r="BV942" s="2"/>
      <c r="BW942" s="2"/>
      <c r="BX942" s="2"/>
      <c r="BY942" s="2"/>
      <c r="BZ942" s="2"/>
      <c r="CA942" s="2"/>
      <c r="CB942" s="2"/>
      <c r="CC942" s="2"/>
      <c r="CD942" s="2"/>
      <c r="CE942" s="2"/>
      <c r="CF942" s="2"/>
      <c r="CG942" s="4"/>
    </row>
    <row r="943" spans="1:85" s="5" customFormat="1" x14ac:dyDescent="0.3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2"/>
      <c r="AT943" s="2"/>
      <c r="AU943" s="2"/>
      <c r="AV943" s="2"/>
      <c r="AW943" s="2"/>
      <c r="AX943" s="2"/>
      <c r="AY943" s="2"/>
      <c r="AZ943" s="2"/>
      <c r="BA943" s="2"/>
      <c r="BB943" s="2"/>
      <c r="BC943" s="2"/>
      <c r="BD943" s="2"/>
      <c r="BE943" s="2"/>
      <c r="BF943" s="2"/>
      <c r="BG943" s="2"/>
      <c r="BH943" s="2"/>
      <c r="BI943" s="3"/>
      <c r="BJ943" s="3"/>
      <c r="BK943" s="3"/>
      <c r="BL943" s="3"/>
      <c r="BM943" s="3"/>
      <c r="BN943" s="3"/>
      <c r="BO943" s="3"/>
      <c r="BP943" s="3"/>
      <c r="BQ943" s="3"/>
      <c r="BR943" s="3"/>
      <c r="BS943" s="3"/>
      <c r="BT943" s="2"/>
      <c r="BU943" s="2"/>
      <c r="BV943" s="2"/>
      <c r="BW943" s="2"/>
      <c r="BX943" s="2"/>
      <c r="BY943" s="2"/>
      <c r="BZ943" s="2"/>
      <c r="CA943" s="2"/>
      <c r="CB943" s="2"/>
      <c r="CC943" s="2"/>
      <c r="CD943" s="2"/>
      <c r="CE943" s="2"/>
      <c r="CF943" s="2"/>
      <c r="CG943" s="4"/>
    </row>
    <row r="944" spans="1:85" s="5" customFormat="1" x14ac:dyDescent="0.3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2"/>
      <c r="AT944" s="2"/>
      <c r="AU944" s="2"/>
      <c r="AV944" s="2"/>
      <c r="AW944" s="2"/>
      <c r="AX944" s="2"/>
      <c r="AY944" s="2"/>
      <c r="AZ944" s="2"/>
      <c r="BA944" s="2"/>
      <c r="BB944" s="2"/>
      <c r="BC944" s="2"/>
      <c r="BD944" s="2"/>
      <c r="BE944" s="2"/>
      <c r="BF944" s="2"/>
      <c r="BG944" s="2"/>
      <c r="BH944" s="2"/>
      <c r="BI944" s="3"/>
      <c r="BJ944" s="3"/>
      <c r="BK944" s="3"/>
      <c r="BL944" s="3"/>
      <c r="BM944" s="3"/>
      <c r="BN944" s="3"/>
      <c r="BO944" s="3"/>
      <c r="BP944" s="3"/>
      <c r="BQ944" s="3"/>
      <c r="BR944" s="3"/>
      <c r="BS944" s="3"/>
      <c r="BT944" s="2"/>
      <c r="BU944" s="2"/>
      <c r="BV944" s="2"/>
      <c r="BW944" s="2"/>
      <c r="BX944" s="2"/>
      <c r="BY944" s="2"/>
      <c r="BZ944" s="2"/>
      <c r="CA944" s="2"/>
      <c r="CB944" s="2"/>
      <c r="CC944" s="2"/>
      <c r="CD944" s="2"/>
      <c r="CE944" s="2"/>
      <c r="CF944" s="2"/>
      <c r="CG944" s="4"/>
    </row>
    <row r="945" spans="1:85" s="5" customFormat="1" x14ac:dyDescent="0.3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2"/>
      <c r="AT945" s="2"/>
      <c r="AU945" s="2"/>
      <c r="AV945" s="2"/>
      <c r="AW945" s="2"/>
      <c r="AX945" s="2"/>
      <c r="AY945" s="2"/>
      <c r="AZ945" s="2"/>
      <c r="BA945" s="2"/>
      <c r="BB945" s="2"/>
      <c r="BC945" s="2"/>
      <c r="BD945" s="2"/>
      <c r="BE945" s="2"/>
      <c r="BF945" s="2"/>
      <c r="BG945" s="2"/>
      <c r="BH945" s="2"/>
      <c r="BI945" s="3"/>
      <c r="BJ945" s="3"/>
      <c r="BK945" s="3"/>
      <c r="BL945" s="3"/>
      <c r="BM945" s="3"/>
      <c r="BN945" s="3"/>
      <c r="BO945" s="3"/>
      <c r="BP945" s="3"/>
      <c r="BQ945" s="3"/>
      <c r="BR945" s="3"/>
      <c r="BS945" s="3"/>
      <c r="BT945" s="2"/>
      <c r="BU945" s="2"/>
      <c r="BV945" s="2"/>
      <c r="BW945" s="2"/>
      <c r="BX945" s="2"/>
      <c r="BY945" s="2"/>
      <c r="BZ945" s="2"/>
      <c r="CA945" s="2"/>
      <c r="CB945" s="2"/>
      <c r="CC945" s="2"/>
      <c r="CD945" s="2"/>
      <c r="CE945" s="2"/>
      <c r="CF945" s="2"/>
      <c r="CG945" s="4"/>
    </row>
    <row r="946" spans="1:85" s="5" customFormat="1" x14ac:dyDescent="0.3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2"/>
      <c r="AT946" s="2"/>
      <c r="AU946" s="2"/>
      <c r="AV946" s="2"/>
      <c r="AW946" s="2"/>
      <c r="AX946" s="2"/>
      <c r="AY946" s="2"/>
      <c r="AZ946" s="2"/>
      <c r="BA946" s="2"/>
      <c r="BB946" s="2"/>
      <c r="BC946" s="2"/>
      <c r="BD946" s="2"/>
      <c r="BE946" s="2"/>
      <c r="BF946" s="2"/>
      <c r="BG946" s="2"/>
      <c r="BH946" s="2"/>
      <c r="BI946" s="3"/>
      <c r="BJ946" s="3"/>
      <c r="BK946" s="3"/>
      <c r="BL946" s="3"/>
      <c r="BM946" s="3"/>
      <c r="BN946" s="3"/>
      <c r="BO946" s="3"/>
      <c r="BP946" s="3"/>
      <c r="BQ946" s="3"/>
      <c r="BR946" s="3"/>
      <c r="BS946" s="3"/>
      <c r="BT946" s="2"/>
      <c r="BU946" s="2"/>
      <c r="BV946" s="2"/>
      <c r="BW946" s="2"/>
      <c r="BX946" s="2"/>
      <c r="BY946" s="2"/>
      <c r="BZ946" s="2"/>
      <c r="CA946" s="2"/>
      <c r="CB946" s="2"/>
      <c r="CC946" s="2"/>
      <c r="CD946" s="2"/>
      <c r="CE946" s="2"/>
      <c r="CF946" s="2"/>
      <c r="CG946" s="4"/>
    </row>
    <row r="947" spans="1:85" s="5" customFormat="1" x14ac:dyDescent="0.3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2"/>
      <c r="AT947" s="2"/>
      <c r="AU947" s="2"/>
      <c r="AV947" s="2"/>
      <c r="AW947" s="2"/>
      <c r="AX947" s="2"/>
      <c r="AY947" s="2"/>
      <c r="AZ947" s="2"/>
      <c r="BA947" s="2"/>
      <c r="BB947" s="2"/>
      <c r="BC947" s="2"/>
      <c r="BD947" s="2"/>
      <c r="BE947" s="2"/>
      <c r="BF947" s="2"/>
      <c r="BG947" s="2"/>
      <c r="BH947" s="2"/>
      <c r="BI947" s="3"/>
      <c r="BJ947" s="3"/>
      <c r="BK947" s="3"/>
      <c r="BL947" s="3"/>
      <c r="BM947" s="3"/>
      <c r="BN947" s="3"/>
      <c r="BO947" s="3"/>
      <c r="BP947" s="3"/>
      <c r="BQ947" s="3"/>
      <c r="BR947" s="3"/>
      <c r="BS947" s="3"/>
      <c r="BT947" s="2"/>
      <c r="BU947" s="2"/>
      <c r="BV947" s="2"/>
      <c r="BW947" s="2"/>
      <c r="BX947" s="2"/>
      <c r="BY947" s="2"/>
      <c r="BZ947" s="2"/>
      <c r="CA947" s="2"/>
      <c r="CB947" s="2"/>
      <c r="CC947" s="2"/>
      <c r="CD947" s="2"/>
      <c r="CE947" s="2"/>
      <c r="CF947" s="2"/>
      <c r="CG947" s="4"/>
    </row>
    <row r="948" spans="1:85" s="5" customFormat="1" x14ac:dyDescent="0.3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2"/>
      <c r="AT948" s="2"/>
      <c r="AU948" s="2"/>
      <c r="AV948" s="2"/>
      <c r="AW948" s="2"/>
      <c r="AX948" s="2"/>
      <c r="AY948" s="2"/>
      <c r="AZ948" s="2"/>
      <c r="BA948" s="2"/>
      <c r="BB948" s="2"/>
      <c r="BC948" s="2"/>
      <c r="BD948" s="2"/>
      <c r="BE948" s="2"/>
      <c r="BF948" s="2"/>
      <c r="BG948" s="2"/>
      <c r="BH948" s="2"/>
      <c r="BI948" s="3"/>
      <c r="BJ948" s="3"/>
      <c r="BK948" s="3"/>
      <c r="BL948" s="3"/>
      <c r="BM948" s="3"/>
      <c r="BN948" s="3"/>
      <c r="BO948" s="3"/>
      <c r="BP948" s="3"/>
      <c r="BQ948" s="3"/>
      <c r="BR948" s="3"/>
      <c r="BS948" s="3"/>
      <c r="BT948" s="2"/>
      <c r="BU948" s="2"/>
      <c r="BV948" s="2"/>
      <c r="BW948" s="2"/>
      <c r="BX948" s="2"/>
      <c r="BY948" s="2"/>
      <c r="BZ948" s="2"/>
      <c r="CA948" s="2"/>
      <c r="CB948" s="2"/>
      <c r="CC948" s="2"/>
      <c r="CD948" s="2"/>
      <c r="CE948" s="2"/>
      <c r="CF948" s="2"/>
      <c r="CG948" s="4"/>
    </row>
    <row r="949" spans="1:85" s="5" customFormat="1" x14ac:dyDescent="0.3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2"/>
      <c r="AT949" s="2"/>
      <c r="AU949" s="2"/>
      <c r="AV949" s="2"/>
      <c r="AW949" s="2"/>
      <c r="AX949" s="2"/>
      <c r="AY949" s="2"/>
      <c r="AZ949" s="2"/>
      <c r="BA949" s="2"/>
      <c r="BB949" s="2"/>
      <c r="BC949" s="2"/>
      <c r="BD949" s="2"/>
      <c r="BE949" s="2"/>
      <c r="BF949" s="2"/>
      <c r="BG949" s="2"/>
      <c r="BH949" s="2"/>
      <c r="BI949" s="3"/>
      <c r="BJ949" s="3"/>
      <c r="BK949" s="3"/>
      <c r="BL949" s="3"/>
      <c r="BM949" s="3"/>
      <c r="BN949" s="3"/>
      <c r="BO949" s="3"/>
      <c r="BP949" s="3"/>
      <c r="BQ949" s="3"/>
      <c r="BR949" s="3"/>
      <c r="BS949" s="3"/>
      <c r="BT949" s="2"/>
      <c r="BU949" s="2"/>
      <c r="BV949" s="2"/>
      <c r="BW949" s="2"/>
      <c r="BX949" s="2"/>
      <c r="BY949" s="2"/>
      <c r="BZ949" s="2"/>
      <c r="CA949" s="2"/>
      <c r="CB949" s="2"/>
      <c r="CC949" s="2"/>
      <c r="CD949" s="2"/>
      <c r="CE949" s="2"/>
      <c r="CF949" s="2"/>
      <c r="CG949" s="4"/>
    </row>
    <row r="950" spans="1:85" s="5" customFormat="1" x14ac:dyDescent="0.3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2"/>
      <c r="AT950" s="2"/>
      <c r="AU950" s="2"/>
      <c r="AV950" s="2"/>
      <c r="AW950" s="2"/>
      <c r="AX950" s="2"/>
      <c r="AY950" s="2"/>
      <c r="AZ950" s="2"/>
      <c r="BA950" s="2"/>
      <c r="BB950" s="2"/>
      <c r="BC950" s="2"/>
      <c r="BD950" s="2"/>
      <c r="BE950" s="2"/>
      <c r="BF950" s="2"/>
      <c r="BG950" s="2"/>
      <c r="BH950" s="2"/>
      <c r="BI950" s="3"/>
      <c r="BJ950" s="3"/>
      <c r="BK950" s="3"/>
      <c r="BL950" s="3"/>
      <c r="BM950" s="3"/>
      <c r="BN950" s="3"/>
      <c r="BO950" s="3"/>
      <c r="BP950" s="3"/>
      <c r="BQ950" s="3"/>
      <c r="BR950" s="3"/>
      <c r="BS950" s="3"/>
      <c r="BT950" s="2"/>
      <c r="BU950" s="2"/>
      <c r="BV950" s="2"/>
      <c r="BW950" s="2"/>
      <c r="BX950" s="2"/>
      <c r="BY950" s="2"/>
      <c r="BZ950" s="2"/>
      <c r="CA950" s="2"/>
      <c r="CB950" s="2"/>
      <c r="CC950" s="2"/>
      <c r="CD950" s="2"/>
      <c r="CE950" s="2"/>
      <c r="CF950" s="2"/>
      <c r="CG950" s="4"/>
    </row>
    <row r="951" spans="1:85" s="5" customFormat="1" x14ac:dyDescent="0.3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2"/>
      <c r="AT951" s="2"/>
      <c r="AU951" s="2"/>
      <c r="AV951" s="2"/>
      <c r="AW951" s="2"/>
      <c r="AX951" s="2"/>
      <c r="AY951" s="2"/>
      <c r="AZ951" s="2"/>
      <c r="BA951" s="2"/>
      <c r="BB951" s="2"/>
      <c r="BC951" s="2"/>
      <c r="BD951" s="2"/>
      <c r="BE951" s="2"/>
      <c r="BF951" s="2"/>
      <c r="BG951" s="2"/>
      <c r="BH951" s="2"/>
      <c r="BI951" s="3"/>
      <c r="BJ951" s="3"/>
      <c r="BK951" s="3"/>
      <c r="BL951" s="3"/>
      <c r="BM951" s="3"/>
      <c r="BN951" s="3"/>
      <c r="BO951" s="3"/>
      <c r="BP951" s="3"/>
      <c r="BQ951" s="3"/>
      <c r="BR951" s="3"/>
      <c r="BS951" s="3"/>
      <c r="BT951" s="2"/>
      <c r="BU951" s="2"/>
      <c r="BV951" s="2"/>
      <c r="BW951" s="2"/>
      <c r="BX951" s="2"/>
      <c r="BY951" s="2"/>
      <c r="BZ951" s="2"/>
      <c r="CA951" s="2"/>
      <c r="CB951" s="2"/>
      <c r="CC951" s="2"/>
      <c r="CD951" s="2"/>
      <c r="CE951" s="2"/>
      <c r="CF951" s="2"/>
      <c r="CG951" s="4"/>
    </row>
    <row r="952" spans="1:85" s="5" customFormat="1" x14ac:dyDescent="0.3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2"/>
      <c r="AT952" s="2"/>
      <c r="AU952" s="2"/>
      <c r="AV952" s="2"/>
      <c r="AW952" s="2"/>
      <c r="AX952" s="2"/>
      <c r="AY952" s="2"/>
      <c r="AZ952" s="2"/>
      <c r="BA952" s="2"/>
      <c r="BB952" s="2"/>
      <c r="BC952" s="2"/>
      <c r="BD952" s="2"/>
      <c r="BE952" s="2"/>
      <c r="BF952" s="2"/>
      <c r="BG952" s="2"/>
      <c r="BH952" s="2"/>
      <c r="BI952" s="3"/>
      <c r="BJ952" s="3"/>
      <c r="BK952" s="3"/>
      <c r="BL952" s="3"/>
      <c r="BM952" s="3"/>
      <c r="BN952" s="3"/>
      <c r="BO952" s="3"/>
      <c r="BP952" s="3"/>
      <c r="BQ952" s="3"/>
      <c r="BR952" s="3"/>
      <c r="BS952" s="3"/>
      <c r="BT952" s="2"/>
      <c r="BU952" s="2"/>
      <c r="BV952" s="2"/>
      <c r="BW952" s="2"/>
      <c r="BX952" s="2"/>
      <c r="BY952" s="2"/>
      <c r="BZ952" s="2"/>
      <c r="CA952" s="2"/>
      <c r="CB952" s="2"/>
      <c r="CC952" s="2"/>
      <c r="CD952" s="2"/>
      <c r="CE952" s="2"/>
      <c r="CF952" s="2"/>
      <c r="CG952" s="4"/>
    </row>
    <row r="953" spans="1:85" s="5" customFormat="1" x14ac:dyDescent="0.3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2"/>
      <c r="AT953" s="2"/>
      <c r="AU953" s="2"/>
      <c r="AV953" s="2"/>
      <c r="AW953" s="2"/>
      <c r="AX953" s="2"/>
      <c r="AY953" s="2"/>
      <c r="AZ953" s="2"/>
      <c r="BA953" s="2"/>
      <c r="BB953" s="2"/>
      <c r="BC953" s="2"/>
      <c r="BD953" s="2"/>
      <c r="BE953" s="2"/>
      <c r="BF953" s="2"/>
      <c r="BG953" s="2"/>
      <c r="BH953" s="2"/>
      <c r="BI953" s="3"/>
      <c r="BJ953" s="3"/>
      <c r="BK953" s="3"/>
      <c r="BL953" s="3"/>
      <c r="BM953" s="3"/>
      <c r="BN953" s="3"/>
      <c r="BO953" s="3"/>
      <c r="BP953" s="3"/>
      <c r="BQ953" s="3"/>
      <c r="BR953" s="3"/>
      <c r="BS953" s="3"/>
      <c r="BT953" s="2"/>
      <c r="BU953" s="2"/>
      <c r="BV953" s="2"/>
      <c r="BW953" s="2"/>
      <c r="BX953" s="2"/>
      <c r="BY953" s="2"/>
      <c r="BZ953" s="2"/>
      <c r="CA953" s="2"/>
      <c r="CB953" s="2"/>
      <c r="CC953" s="2"/>
      <c r="CD953" s="2"/>
      <c r="CE953" s="2"/>
      <c r="CF953" s="2"/>
      <c r="CG953" s="4"/>
    </row>
    <row r="954" spans="1:85" s="5" customFormat="1" x14ac:dyDescent="0.3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2"/>
      <c r="AT954" s="2"/>
      <c r="AU954" s="2"/>
      <c r="AV954" s="2"/>
      <c r="AW954" s="2"/>
      <c r="AX954" s="2"/>
      <c r="AY954" s="2"/>
      <c r="AZ954" s="2"/>
      <c r="BA954" s="2"/>
      <c r="BB954" s="2"/>
      <c r="BC954" s="2"/>
      <c r="BD954" s="2"/>
      <c r="BE954" s="2"/>
      <c r="BF954" s="2"/>
      <c r="BG954" s="2"/>
      <c r="BH954" s="2"/>
      <c r="BI954" s="3"/>
      <c r="BJ954" s="3"/>
      <c r="BK954" s="3"/>
      <c r="BL954" s="3"/>
      <c r="BM954" s="3"/>
      <c r="BN954" s="3"/>
      <c r="BO954" s="3"/>
      <c r="BP954" s="3"/>
      <c r="BQ954" s="3"/>
      <c r="BR954" s="3"/>
      <c r="BS954" s="3"/>
      <c r="BT954" s="2"/>
      <c r="BU954" s="2"/>
      <c r="BV954" s="2"/>
      <c r="BW954" s="2"/>
      <c r="BX954" s="2"/>
      <c r="BY954" s="2"/>
      <c r="BZ954" s="2"/>
      <c r="CA954" s="2"/>
      <c r="CB954" s="2"/>
      <c r="CC954" s="2"/>
      <c r="CD954" s="2"/>
      <c r="CE954" s="2"/>
      <c r="CF954" s="2"/>
      <c r="CG954" s="4"/>
    </row>
    <row r="955" spans="1:85" s="5" customFormat="1" x14ac:dyDescent="0.3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2"/>
      <c r="AT955" s="2"/>
      <c r="AU955" s="2"/>
      <c r="AV955" s="2"/>
      <c r="AW955" s="2"/>
      <c r="AX955" s="2"/>
      <c r="AY955" s="2"/>
      <c r="AZ955" s="2"/>
      <c r="BA955" s="2"/>
      <c r="BB955" s="2"/>
      <c r="BC955" s="2"/>
      <c r="BD955" s="2"/>
      <c r="BE955" s="2"/>
      <c r="BF955" s="2"/>
      <c r="BG955" s="2"/>
      <c r="BH955" s="2"/>
      <c r="BI955" s="3"/>
      <c r="BJ955" s="3"/>
      <c r="BK955" s="3"/>
      <c r="BL955" s="3"/>
      <c r="BM955" s="3"/>
      <c r="BN955" s="3"/>
      <c r="BO955" s="3"/>
      <c r="BP955" s="3"/>
      <c r="BQ955" s="3"/>
      <c r="BR955" s="3"/>
      <c r="BS955" s="3"/>
      <c r="BT955" s="2"/>
      <c r="BU955" s="2"/>
      <c r="BV955" s="2"/>
      <c r="BW955" s="2"/>
      <c r="BX955" s="2"/>
      <c r="BY955" s="2"/>
      <c r="BZ955" s="2"/>
      <c r="CA955" s="2"/>
      <c r="CB955" s="2"/>
      <c r="CC955" s="2"/>
      <c r="CD955" s="2"/>
      <c r="CE955" s="2"/>
      <c r="CF955" s="2"/>
      <c r="CG955" s="4"/>
    </row>
    <row r="956" spans="1:85" s="5" customFormat="1" x14ac:dyDescent="0.3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2"/>
      <c r="AT956" s="2"/>
      <c r="AU956" s="2"/>
      <c r="AV956" s="2"/>
      <c r="AW956" s="2"/>
      <c r="AX956" s="2"/>
      <c r="AY956" s="2"/>
      <c r="AZ956" s="2"/>
      <c r="BA956" s="2"/>
      <c r="BB956" s="2"/>
      <c r="BC956" s="2"/>
      <c r="BD956" s="2"/>
      <c r="BE956" s="2"/>
      <c r="BF956" s="2"/>
      <c r="BG956" s="2"/>
      <c r="BH956" s="2"/>
      <c r="BI956" s="3"/>
      <c r="BJ956" s="3"/>
      <c r="BK956" s="3"/>
      <c r="BL956" s="3"/>
      <c r="BM956" s="3"/>
      <c r="BN956" s="3"/>
      <c r="BO956" s="3"/>
      <c r="BP956" s="3"/>
      <c r="BQ956" s="3"/>
      <c r="BR956" s="3"/>
      <c r="BS956" s="3"/>
      <c r="BT956" s="2"/>
      <c r="BU956" s="2"/>
      <c r="BV956" s="2"/>
      <c r="BW956" s="2"/>
      <c r="BX956" s="2"/>
      <c r="BY956" s="2"/>
      <c r="BZ956" s="2"/>
      <c r="CA956" s="2"/>
      <c r="CB956" s="2"/>
      <c r="CC956" s="2"/>
      <c r="CD956" s="2"/>
      <c r="CE956" s="2"/>
      <c r="CF956" s="2"/>
      <c r="CG956" s="4"/>
    </row>
    <row r="957" spans="1:85" s="5" customFormat="1" x14ac:dyDescent="0.3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2"/>
      <c r="AT957" s="2"/>
      <c r="AU957" s="2"/>
      <c r="AV957" s="2"/>
      <c r="AW957" s="2"/>
      <c r="AX957" s="2"/>
      <c r="AY957" s="2"/>
      <c r="AZ957" s="2"/>
      <c r="BA957" s="2"/>
      <c r="BB957" s="2"/>
      <c r="BC957" s="2"/>
      <c r="BD957" s="2"/>
      <c r="BE957" s="2"/>
      <c r="BF957" s="2"/>
      <c r="BG957" s="2"/>
      <c r="BH957" s="2"/>
      <c r="BI957" s="3"/>
      <c r="BJ957" s="3"/>
      <c r="BK957" s="3"/>
      <c r="BL957" s="3"/>
      <c r="BM957" s="3"/>
      <c r="BN957" s="3"/>
      <c r="BO957" s="3"/>
      <c r="BP957" s="3"/>
      <c r="BQ957" s="3"/>
      <c r="BR957" s="3"/>
      <c r="BS957" s="3"/>
      <c r="BT957" s="2"/>
      <c r="BU957" s="2"/>
      <c r="BV957" s="2"/>
      <c r="BW957" s="2"/>
      <c r="BX957" s="2"/>
      <c r="BY957" s="2"/>
      <c r="BZ957" s="2"/>
      <c r="CA957" s="2"/>
      <c r="CB957" s="2"/>
      <c r="CC957" s="2"/>
      <c r="CD957" s="2"/>
      <c r="CE957" s="2"/>
      <c r="CF957" s="2"/>
      <c r="CG957" s="4"/>
    </row>
    <row r="958" spans="1:85" s="5" customFormat="1" x14ac:dyDescent="0.3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2"/>
      <c r="AT958" s="2"/>
      <c r="AU958" s="2"/>
      <c r="AV958" s="2"/>
      <c r="AW958" s="2"/>
      <c r="AX958" s="2"/>
      <c r="AY958" s="2"/>
      <c r="AZ958" s="2"/>
      <c r="BA958" s="2"/>
      <c r="BB958" s="2"/>
      <c r="BC958" s="2"/>
      <c r="BD958" s="2"/>
      <c r="BE958" s="2"/>
      <c r="BF958" s="2"/>
      <c r="BG958" s="2"/>
      <c r="BH958" s="2"/>
      <c r="BI958" s="3"/>
      <c r="BJ958" s="3"/>
      <c r="BK958" s="3"/>
      <c r="BL958" s="3"/>
      <c r="BM958" s="3"/>
      <c r="BN958" s="3"/>
      <c r="BO958" s="3"/>
      <c r="BP958" s="3"/>
      <c r="BQ958" s="3"/>
      <c r="BR958" s="3"/>
      <c r="BS958" s="3"/>
      <c r="BT958" s="2"/>
      <c r="BU958" s="2"/>
      <c r="BV958" s="2"/>
      <c r="BW958" s="2"/>
      <c r="BX958" s="2"/>
      <c r="BY958" s="2"/>
      <c r="BZ958" s="2"/>
      <c r="CA958" s="2"/>
      <c r="CB958" s="2"/>
      <c r="CC958" s="2"/>
      <c r="CD958" s="2"/>
      <c r="CE958" s="2"/>
      <c r="CF958" s="2"/>
      <c r="CG958" s="4"/>
    </row>
    <row r="959" spans="1:85" s="5" customFormat="1" x14ac:dyDescent="0.3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2"/>
      <c r="AT959" s="2"/>
      <c r="AU959" s="2"/>
      <c r="AV959" s="2"/>
      <c r="AW959" s="2"/>
      <c r="AX959" s="2"/>
      <c r="AY959" s="2"/>
      <c r="AZ959" s="2"/>
      <c r="BA959" s="2"/>
      <c r="BB959" s="2"/>
      <c r="BC959" s="2"/>
      <c r="BD959" s="2"/>
      <c r="BE959" s="2"/>
      <c r="BF959" s="2"/>
      <c r="BG959" s="2"/>
      <c r="BH959" s="2"/>
      <c r="BI959" s="3"/>
      <c r="BJ959" s="3"/>
      <c r="BK959" s="3"/>
      <c r="BL959" s="3"/>
      <c r="BM959" s="3"/>
      <c r="BN959" s="3"/>
      <c r="BO959" s="3"/>
      <c r="BP959" s="3"/>
      <c r="BQ959" s="3"/>
      <c r="BR959" s="3"/>
      <c r="BS959" s="3"/>
      <c r="BT959" s="2"/>
      <c r="BU959" s="2"/>
      <c r="BV959" s="2"/>
      <c r="BW959" s="2"/>
      <c r="BX959" s="2"/>
      <c r="BY959" s="2"/>
      <c r="BZ959" s="2"/>
      <c r="CA959" s="2"/>
      <c r="CB959" s="2"/>
      <c r="CC959" s="2"/>
      <c r="CD959" s="2"/>
      <c r="CE959" s="2"/>
      <c r="CF959" s="2"/>
      <c r="CG959" s="4"/>
    </row>
    <row r="960" spans="1:85" s="5" customFormat="1" x14ac:dyDescent="0.3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2"/>
      <c r="AT960" s="2"/>
      <c r="AU960" s="2"/>
      <c r="AV960" s="2"/>
      <c r="AW960" s="2"/>
      <c r="AX960" s="2"/>
      <c r="AY960" s="2"/>
      <c r="AZ960" s="2"/>
      <c r="BA960" s="2"/>
      <c r="BB960" s="2"/>
      <c r="BC960" s="2"/>
      <c r="BD960" s="2"/>
      <c r="BE960" s="2"/>
      <c r="BF960" s="2"/>
      <c r="BG960" s="2"/>
      <c r="BH960" s="2"/>
      <c r="BI960" s="3"/>
      <c r="BJ960" s="3"/>
      <c r="BK960" s="3"/>
      <c r="BL960" s="3"/>
      <c r="BM960" s="3"/>
      <c r="BN960" s="3"/>
      <c r="BO960" s="3"/>
      <c r="BP960" s="3"/>
      <c r="BQ960" s="3"/>
      <c r="BR960" s="3"/>
      <c r="BS960" s="3"/>
      <c r="BT960" s="2"/>
      <c r="BU960" s="2"/>
      <c r="BV960" s="2"/>
      <c r="BW960" s="2"/>
      <c r="BX960" s="2"/>
      <c r="BY960" s="2"/>
      <c r="BZ960" s="2"/>
      <c r="CA960" s="2"/>
      <c r="CB960" s="2"/>
      <c r="CC960" s="2"/>
      <c r="CD960" s="2"/>
      <c r="CE960" s="2"/>
      <c r="CF960" s="2"/>
      <c r="CG960" s="4"/>
    </row>
    <row r="961" spans="1:85" s="5" customFormat="1" x14ac:dyDescent="0.3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2"/>
      <c r="AT961" s="2"/>
      <c r="AU961" s="2"/>
      <c r="AV961" s="2"/>
      <c r="AW961" s="2"/>
      <c r="AX961" s="2"/>
      <c r="AY961" s="2"/>
      <c r="AZ961" s="2"/>
      <c r="BA961" s="2"/>
      <c r="BB961" s="2"/>
      <c r="BC961" s="2"/>
      <c r="BD961" s="2"/>
      <c r="BE961" s="2"/>
      <c r="BF961" s="2"/>
      <c r="BG961" s="2"/>
      <c r="BH961" s="2"/>
      <c r="BI961" s="3"/>
      <c r="BJ961" s="3"/>
      <c r="BK961" s="3"/>
      <c r="BL961" s="3"/>
      <c r="BM961" s="3"/>
      <c r="BN961" s="3"/>
      <c r="BO961" s="3"/>
      <c r="BP961" s="3"/>
      <c r="BQ961" s="3"/>
      <c r="BR961" s="3"/>
      <c r="BS961" s="3"/>
      <c r="BT961" s="2"/>
      <c r="BU961" s="2"/>
      <c r="BV961" s="2"/>
      <c r="BW961" s="2"/>
      <c r="BX961" s="2"/>
      <c r="BY961" s="2"/>
      <c r="BZ961" s="2"/>
      <c r="CA961" s="2"/>
      <c r="CB961" s="2"/>
      <c r="CC961" s="2"/>
      <c r="CD961" s="2"/>
      <c r="CE961" s="2"/>
      <c r="CF961" s="2"/>
      <c r="CG961" s="4"/>
    </row>
    <row r="962" spans="1:85" s="5" customFormat="1" x14ac:dyDescent="0.3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2"/>
      <c r="AT962" s="2"/>
      <c r="AU962" s="2"/>
      <c r="AV962" s="2"/>
      <c r="AW962" s="2"/>
      <c r="AX962" s="2"/>
      <c r="AY962" s="2"/>
      <c r="AZ962" s="2"/>
      <c r="BA962" s="2"/>
      <c r="BB962" s="2"/>
      <c r="BC962" s="2"/>
      <c r="BD962" s="2"/>
      <c r="BE962" s="2"/>
      <c r="BF962" s="2"/>
      <c r="BG962" s="2"/>
      <c r="BH962" s="2"/>
      <c r="BI962" s="3"/>
      <c r="BJ962" s="3"/>
      <c r="BK962" s="3"/>
      <c r="BL962" s="3"/>
      <c r="BM962" s="3"/>
      <c r="BN962" s="3"/>
      <c r="BO962" s="3"/>
      <c r="BP962" s="3"/>
      <c r="BQ962" s="3"/>
      <c r="BR962" s="3"/>
      <c r="BS962" s="3"/>
      <c r="BT962" s="2"/>
      <c r="BU962" s="2"/>
      <c r="BV962" s="2"/>
      <c r="BW962" s="2"/>
      <c r="BX962" s="2"/>
      <c r="BY962" s="2"/>
      <c r="BZ962" s="2"/>
      <c r="CA962" s="2"/>
      <c r="CB962" s="2"/>
      <c r="CC962" s="2"/>
      <c r="CD962" s="2"/>
      <c r="CE962" s="2"/>
      <c r="CF962" s="2"/>
      <c r="CG962" s="4"/>
    </row>
    <row r="963" spans="1:85" s="5" customFormat="1" x14ac:dyDescent="0.3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2"/>
      <c r="AT963" s="2"/>
      <c r="AU963" s="2"/>
      <c r="AV963" s="2"/>
      <c r="AW963" s="2"/>
      <c r="AX963" s="2"/>
      <c r="AY963" s="2"/>
      <c r="AZ963" s="2"/>
      <c r="BA963" s="2"/>
      <c r="BB963" s="2"/>
      <c r="BC963" s="2"/>
      <c r="BD963" s="2"/>
      <c r="BE963" s="2"/>
      <c r="BF963" s="2"/>
      <c r="BG963" s="2"/>
      <c r="BH963" s="2"/>
      <c r="BI963" s="3"/>
      <c r="BJ963" s="3"/>
      <c r="BK963" s="3"/>
      <c r="BL963" s="3"/>
      <c r="BM963" s="3"/>
      <c r="BN963" s="3"/>
      <c r="BO963" s="3"/>
      <c r="BP963" s="3"/>
      <c r="BQ963" s="3"/>
      <c r="BR963" s="3"/>
      <c r="BS963" s="3"/>
      <c r="BT963" s="2"/>
      <c r="BU963" s="2"/>
      <c r="BV963" s="2"/>
      <c r="BW963" s="2"/>
      <c r="BX963" s="2"/>
      <c r="BY963" s="2"/>
      <c r="BZ963" s="2"/>
      <c r="CA963" s="2"/>
      <c r="CB963" s="2"/>
      <c r="CC963" s="2"/>
      <c r="CD963" s="2"/>
      <c r="CE963" s="2"/>
      <c r="CF963" s="2"/>
      <c r="CG963" s="4"/>
    </row>
    <row r="964" spans="1:85" s="5" customFormat="1" x14ac:dyDescent="0.3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2"/>
      <c r="AT964" s="2"/>
      <c r="AU964" s="2"/>
      <c r="AV964" s="2"/>
      <c r="AW964" s="2"/>
      <c r="AX964" s="2"/>
      <c r="AY964" s="2"/>
      <c r="AZ964" s="2"/>
      <c r="BA964" s="2"/>
      <c r="BB964" s="2"/>
      <c r="BC964" s="2"/>
      <c r="BD964" s="2"/>
      <c r="BE964" s="2"/>
      <c r="BF964" s="2"/>
      <c r="BG964" s="2"/>
      <c r="BH964" s="2"/>
      <c r="BI964" s="3"/>
      <c r="BJ964" s="3"/>
      <c r="BK964" s="3"/>
      <c r="BL964" s="3"/>
      <c r="BM964" s="3"/>
      <c r="BN964" s="3"/>
      <c r="BO964" s="3"/>
      <c r="BP964" s="3"/>
      <c r="BQ964" s="3"/>
      <c r="BR964" s="3"/>
      <c r="BS964" s="3"/>
      <c r="BT964" s="2"/>
      <c r="BU964" s="2"/>
      <c r="BV964" s="2"/>
      <c r="BW964" s="2"/>
      <c r="BX964" s="2"/>
      <c r="BY964" s="2"/>
      <c r="BZ964" s="2"/>
      <c r="CA964" s="2"/>
      <c r="CB964" s="2"/>
      <c r="CC964" s="2"/>
      <c r="CD964" s="2"/>
      <c r="CE964" s="2"/>
      <c r="CF964" s="2"/>
      <c r="CG964" s="4"/>
    </row>
    <row r="965" spans="1:85" s="5" customFormat="1" x14ac:dyDescent="0.3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2"/>
      <c r="AT965" s="2"/>
      <c r="AU965" s="2"/>
      <c r="AV965" s="2"/>
      <c r="AW965" s="2"/>
      <c r="AX965" s="2"/>
      <c r="AY965" s="2"/>
      <c r="AZ965" s="2"/>
      <c r="BA965" s="2"/>
      <c r="BB965" s="2"/>
      <c r="BC965" s="2"/>
      <c r="BD965" s="2"/>
      <c r="BE965" s="2"/>
      <c r="BF965" s="2"/>
      <c r="BG965" s="2"/>
      <c r="BH965" s="2"/>
      <c r="BI965" s="3"/>
      <c r="BJ965" s="3"/>
      <c r="BK965" s="3"/>
      <c r="BL965" s="3"/>
      <c r="BM965" s="3"/>
      <c r="BN965" s="3"/>
      <c r="BO965" s="3"/>
      <c r="BP965" s="3"/>
      <c r="BQ965" s="3"/>
      <c r="BR965" s="3"/>
      <c r="BS965" s="3"/>
      <c r="BT965" s="2"/>
      <c r="BU965" s="2"/>
      <c r="BV965" s="2"/>
      <c r="BW965" s="2"/>
      <c r="BX965" s="2"/>
      <c r="BY965" s="2"/>
      <c r="BZ965" s="2"/>
      <c r="CA965" s="2"/>
      <c r="CB965" s="2"/>
      <c r="CC965" s="2"/>
      <c r="CD965" s="2"/>
      <c r="CE965" s="2"/>
      <c r="CF965" s="2"/>
      <c r="CG965" s="4"/>
    </row>
    <row r="966" spans="1:85" s="5" customFormat="1" x14ac:dyDescent="0.3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2"/>
      <c r="AT966" s="2"/>
      <c r="AU966" s="2"/>
      <c r="AV966" s="2"/>
      <c r="AW966" s="2"/>
      <c r="AX966" s="2"/>
      <c r="AY966" s="2"/>
      <c r="AZ966" s="2"/>
      <c r="BA966" s="2"/>
      <c r="BB966" s="2"/>
      <c r="BC966" s="2"/>
      <c r="BD966" s="2"/>
      <c r="BE966" s="2"/>
      <c r="BF966" s="2"/>
      <c r="BG966" s="2"/>
      <c r="BH966" s="2"/>
      <c r="BI966" s="3"/>
      <c r="BJ966" s="3"/>
      <c r="BK966" s="3"/>
      <c r="BL966" s="3"/>
      <c r="BM966" s="3"/>
      <c r="BN966" s="3"/>
      <c r="BO966" s="3"/>
      <c r="BP966" s="3"/>
      <c r="BQ966" s="3"/>
      <c r="BR966" s="3"/>
      <c r="BS966" s="3"/>
      <c r="BT966" s="2"/>
      <c r="BU966" s="2"/>
      <c r="BV966" s="2"/>
      <c r="BW966" s="2"/>
      <c r="BX966" s="2"/>
      <c r="BY966" s="2"/>
      <c r="BZ966" s="2"/>
      <c r="CA966" s="2"/>
      <c r="CB966" s="2"/>
      <c r="CC966" s="2"/>
      <c r="CD966" s="2"/>
      <c r="CE966" s="2"/>
      <c r="CF966" s="2"/>
      <c r="CG966" s="4"/>
    </row>
    <row r="967" spans="1:85" s="5" customFormat="1" x14ac:dyDescent="0.3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2"/>
      <c r="AT967" s="2"/>
      <c r="AU967" s="2"/>
      <c r="AV967" s="2"/>
      <c r="AW967" s="2"/>
      <c r="AX967" s="2"/>
      <c r="AY967" s="2"/>
      <c r="AZ967" s="2"/>
      <c r="BA967" s="2"/>
      <c r="BB967" s="2"/>
      <c r="BC967" s="2"/>
      <c r="BD967" s="2"/>
      <c r="BE967" s="2"/>
      <c r="BF967" s="2"/>
      <c r="BG967" s="2"/>
      <c r="BH967" s="2"/>
      <c r="BI967" s="3"/>
      <c r="BJ967" s="3"/>
      <c r="BK967" s="3"/>
      <c r="BL967" s="3"/>
      <c r="BM967" s="3"/>
      <c r="BN967" s="3"/>
      <c r="BO967" s="3"/>
      <c r="BP967" s="3"/>
      <c r="BQ967" s="3"/>
      <c r="BR967" s="3"/>
      <c r="BS967" s="3"/>
      <c r="BT967" s="2"/>
      <c r="BU967" s="2"/>
      <c r="BV967" s="2"/>
      <c r="BW967" s="2"/>
      <c r="BX967" s="2"/>
      <c r="BY967" s="2"/>
      <c r="BZ967" s="2"/>
      <c r="CA967" s="2"/>
      <c r="CB967" s="2"/>
      <c r="CC967" s="2"/>
      <c r="CD967" s="2"/>
      <c r="CE967" s="2"/>
      <c r="CF967" s="2"/>
      <c r="CG967" s="4"/>
    </row>
    <row r="968" spans="1:85" s="5" customFormat="1" x14ac:dyDescent="0.3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2"/>
      <c r="AT968" s="2"/>
      <c r="AU968" s="2"/>
      <c r="AV968" s="2"/>
      <c r="AW968" s="2"/>
      <c r="AX968" s="2"/>
      <c r="AY968" s="2"/>
      <c r="AZ968" s="2"/>
      <c r="BA968" s="2"/>
      <c r="BB968" s="2"/>
      <c r="BC968" s="2"/>
      <c r="BD968" s="2"/>
      <c r="BE968" s="2"/>
      <c r="BF968" s="2"/>
      <c r="BG968" s="2"/>
      <c r="BH968" s="2"/>
      <c r="BI968" s="3"/>
      <c r="BJ968" s="3"/>
      <c r="BK968" s="3"/>
      <c r="BL968" s="3"/>
      <c r="BM968" s="3"/>
      <c r="BN968" s="3"/>
      <c r="BO968" s="3"/>
      <c r="BP968" s="3"/>
      <c r="BQ968" s="3"/>
      <c r="BR968" s="3"/>
      <c r="BS968" s="3"/>
      <c r="BT968" s="2"/>
      <c r="BU968" s="2"/>
      <c r="BV968" s="2"/>
      <c r="BW968" s="2"/>
      <c r="BX968" s="2"/>
      <c r="BY968" s="2"/>
      <c r="BZ968" s="2"/>
      <c r="CA968" s="2"/>
      <c r="CB968" s="2"/>
      <c r="CC968" s="2"/>
      <c r="CD968" s="2"/>
      <c r="CE968" s="2"/>
      <c r="CF968" s="2"/>
      <c r="CG968" s="4"/>
    </row>
    <row r="969" spans="1:85" s="5" customFormat="1" x14ac:dyDescent="0.3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2"/>
      <c r="AT969" s="2"/>
      <c r="AU969" s="2"/>
      <c r="AV969" s="2"/>
      <c r="AW969" s="2"/>
      <c r="AX969" s="2"/>
      <c r="AY969" s="2"/>
      <c r="AZ969" s="2"/>
      <c r="BA969" s="2"/>
      <c r="BB969" s="2"/>
      <c r="BC969" s="2"/>
      <c r="BD969" s="2"/>
      <c r="BE969" s="2"/>
      <c r="BF969" s="2"/>
      <c r="BG969" s="2"/>
      <c r="BH969" s="2"/>
      <c r="BI969" s="3"/>
      <c r="BJ969" s="3"/>
      <c r="BK969" s="3"/>
      <c r="BL969" s="3"/>
      <c r="BM969" s="3"/>
      <c r="BN969" s="3"/>
      <c r="BO969" s="3"/>
      <c r="BP969" s="3"/>
      <c r="BQ969" s="3"/>
      <c r="BR969" s="3"/>
      <c r="BS969" s="3"/>
      <c r="BT969" s="2"/>
      <c r="BU969" s="2"/>
      <c r="BV969" s="2"/>
      <c r="BW969" s="2"/>
      <c r="BX969" s="2"/>
      <c r="BY969" s="2"/>
      <c r="BZ969" s="2"/>
      <c r="CA969" s="2"/>
      <c r="CB969" s="2"/>
      <c r="CC969" s="2"/>
      <c r="CD969" s="2"/>
      <c r="CE969" s="2"/>
      <c r="CF969" s="2"/>
      <c r="CG969" s="4"/>
    </row>
    <row r="970" spans="1:85" s="5" customFormat="1" x14ac:dyDescent="0.3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2"/>
      <c r="AT970" s="2"/>
      <c r="AU970" s="2"/>
      <c r="AV970" s="2"/>
      <c r="AW970" s="2"/>
      <c r="AX970" s="2"/>
      <c r="AY970" s="2"/>
      <c r="AZ970" s="2"/>
      <c r="BA970" s="2"/>
      <c r="BB970" s="2"/>
      <c r="BC970" s="2"/>
      <c r="BD970" s="2"/>
      <c r="BE970" s="2"/>
      <c r="BF970" s="2"/>
      <c r="BG970" s="2"/>
      <c r="BH970" s="2"/>
      <c r="BI970" s="3"/>
      <c r="BJ970" s="3"/>
      <c r="BK970" s="3"/>
      <c r="BL970" s="3"/>
      <c r="BM970" s="3"/>
      <c r="BN970" s="3"/>
      <c r="BO970" s="3"/>
      <c r="BP970" s="3"/>
      <c r="BQ970" s="3"/>
      <c r="BR970" s="3"/>
      <c r="BS970" s="3"/>
      <c r="BT970" s="2"/>
      <c r="BU970" s="2"/>
      <c r="BV970" s="2"/>
      <c r="BW970" s="2"/>
      <c r="BX970" s="2"/>
      <c r="BY970" s="2"/>
      <c r="BZ970" s="2"/>
      <c r="CA970" s="2"/>
      <c r="CB970" s="2"/>
      <c r="CC970" s="2"/>
      <c r="CD970" s="2"/>
      <c r="CE970" s="2"/>
      <c r="CF970" s="2"/>
      <c r="CG970" s="4"/>
    </row>
    <row r="971" spans="1:85" s="5" customFormat="1" x14ac:dyDescent="0.3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2"/>
      <c r="AT971" s="2"/>
      <c r="AU971" s="2"/>
      <c r="AV971" s="2"/>
      <c r="AW971" s="2"/>
      <c r="AX971" s="2"/>
      <c r="AY971" s="2"/>
      <c r="AZ971" s="2"/>
      <c r="BA971" s="2"/>
      <c r="BB971" s="2"/>
      <c r="BC971" s="2"/>
      <c r="BD971" s="2"/>
      <c r="BE971" s="2"/>
      <c r="BF971" s="2"/>
      <c r="BG971" s="2"/>
      <c r="BH971" s="2"/>
      <c r="BI971" s="3"/>
      <c r="BJ971" s="3"/>
      <c r="BK971" s="3"/>
      <c r="BL971" s="3"/>
      <c r="BM971" s="3"/>
      <c r="BN971" s="3"/>
      <c r="BO971" s="3"/>
      <c r="BP971" s="3"/>
      <c r="BQ971" s="3"/>
      <c r="BR971" s="3"/>
      <c r="BS971" s="3"/>
      <c r="BT971" s="2"/>
      <c r="BU971" s="2"/>
      <c r="BV971" s="2"/>
      <c r="BW971" s="2"/>
      <c r="BX971" s="2"/>
      <c r="BY971" s="2"/>
      <c r="BZ971" s="2"/>
      <c r="CA971" s="2"/>
      <c r="CB971" s="2"/>
      <c r="CC971" s="2"/>
      <c r="CD971" s="2"/>
      <c r="CE971" s="2"/>
      <c r="CF971" s="2"/>
      <c r="CG971" s="4"/>
    </row>
    <row r="972" spans="1:85" s="5" customFormat="1" x14ac:dyDescent="0.3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2"/>
      <c r="AT972" s="2"/>
      <c r="AU972" s="2"/>
      <c r="AV972" s="2"/>
      <c r="AW972" s="2"/>
      <c r="AX972" s="2"/>
      <c r="AY972" s="2"/>
      <c r="AZ972" s="2"/>
      <c r="BA972" s="2"/>
      <c r="BB972" s="2"/>
      <c r="BC972" s="2"/>
      <c r="BD972" s="2"/>
      <c r="BE972" s="2"/>
      <c r="BF972" s="2"/>
      <c r="BG972" s="2"/>
      <c r="BH972" s="2"/>
      <c r="BI972" s="3"/>
      <c r="BJ972" s="3"/>
      <c r="BK972" s="3"/>
      <c r="BL972" s="3"/>
      <c r="BM972" s="3"/>
      <c r="BN972" s="3"/>
      <c r="BO972" s="3"/>
      <c r="BP972" s="3"/>
      <c r="BQ972" s="3"/>
      <c r="BR972" s="3"/>
      <c r="BS972" s="3"/>
      <c r="BT972" s="2"/>
      <c r="BU972" s="2"/>
      <c r="BV972" s="2"/>
      <c r="BW972" s="2"/>
      <c r="BX972" s="2"/>
      <c r="BY972" s="2"/>
      <c r="BZ972" s="2"/>
      <c r="CA972" s="2"/>
      <c r="CB972" s="2"/>
      <c r="CC972" s="2"/>
      <c r="CD972" s="2"/>
      <c r="CE972" s="2"/>
      <c r="CF972" s="2"/>
      <c r="CG972" s="4"/>
    </row>
    <row r="973" spans="1:85" s="5" customFormat="1" x14ac:dyDescent="0.3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2"/>
      <c r="AT973" s="2"/>
      <c r="AU973" s="2"/>
      <c r="AV973" s="2"/>
      <c r="AW973" s="2"/>
      <c r="AX973" s="2"/>
      <c r="AY973" s="2"/>
      <c r="AZ973" s="2"/>
      <c r="BA973" s="2"/>
      <c r="BB973" s="2"/>
      <c r="BC973" s="2"/>
      <c r="BD973" s="2"/>
      <c r="BE973" s="2"/>
      <c r="BF973" s="2"/>
      <c r="BG973" s="2"/>
      <c r="BH973" s="2"/>
      <c r="BI973" s="3"/>
      <c r="BJ973" s="3"/>
      <c r="BK973" s="3"/>
      <c r="BL973" s="3"/>
      <c r="BM973" s="3"/>
      <c r="BN973" s="3"/>
      <c r="BO973" s="3"/>
      <c r="BP973" s="3"/>
      <c r="BQ973" s="3"/>
      <c r="BR973" s="3"/>
      <c r="BS973" s="3"/>
      <c r="BT973" s="2"/>
      <c r="BU973" s="2"/>
      <c r="BV973" s="2"/>
      <c r="BW973" s="2"/>
      <c r="BX973" s="2"/>
      <c r="BY973" s="2"/>
      <c r="BZ973" s="2"/>
      <c r="CA973" s="2"/>
      <c r="CB973" s="2"/>
      <c r="CC973" s="2"/>
      <c r="CD973" s="2"/>
      <c r="CE973" s="2"/>
      <c r="CF973" s="2"/>
      <c r="CG973" s="4"/>
    </row>
    <row r="974" spans="1:85" s="5" customFormat="1" x14ac:dyDescent="0.3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2"/>
      <c r="AT974" s="2"/>
      <c r="AU974" s="2"/>
      <c r="AV974" s="2"/>
      <c r="AW974" s="2"/>
      <c r="AX974" s="2"/>
      <c r="AY974" s="2"/>
      <c r="AZ974" s="2"/>
      <c r="BA974" s="2"/>
      <c r="BB974" s="2"/>
      <c r="BC974" s="2"/>
      <c r="BD974" s="2"/>
      <c r="BE974" s="2"/>
      <c r="BF974" s="2"/>
      <c r="BG974" s="2"/>
      <c r="BH974" s="2"/>
      <c r="BI974" s="3"/>
      <c r="BJ974" s="3"/>
      <c r="BK974" s="3"/>
      <c r="BL974" s="3"/>
      <c r="BM974" s="3"/>
      <c r="BN974" s="3"/>
      <c r="BO974" s="3"/>
      <c r="BP974" s="3"/>
      <c r="BQ974" s="3"/>
      <c r="BR974" s="3"/>
      <c r="BS974" s="3"/>
      <c r="BT974" s="2"/>
      <c r="BU974" s="2"/>
      <c r="BV974" s="2"/>
      <c r="BW974" s="2"/>
      <c r="BX974" s="2"/>
      <c r="BY974" s="2"/>
      <c r="BZ974" s="2"/>
      <c r="CA974" s="2"/>
      <c r="CB974" s="2"/>
      <c r="CC974" s="2"/>
      <c r="CD974" s="2"/>
      <c r="CE974" s="2"/>
      <c r="CF974" s="2"/>
      <c r="CG974" s="4"/>
    </row>
    <row r="975" spans="1:85" s="5" customFormat="1" x14ac:dyDescent="0.3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2"/>
      <c r="AT975" s="2"/>
      <c r="AU975" s="2"/>
      <c r="AV975" s="2"/>
      <c r="AW975" s="2"/>
      <c r="AX975" s="2"/>
      <c r="AY975" s="2"/>
      <c r="AZ975" s="2"/>
      <c r="BA975" s="2"/>
      <c r="BB975" s="2"/>
      <c r="BC975" s="2"/>
      <c r="BD975" s="2"/>
      <c r="BE975" s="2"/>
      <c r="BF975" s="2"/>
      <c r="BG975" s="2"/>
      <c r="BH975" s="2"/>
      <c r="BI975" s="3"/>
      <c r="BJ975" s="3"/>
      <c r="BK975" s="3"/>
      <c r="BL975" s="3"/>
      <c r="BM975" s="3"/>
      <c r="BN975" s="3"/>
      <c r="BO975" s="3"/>
      <c r="BP975" s="3"/>
      <c r="BQ975" s="3"/>
      <c r="BR975" s="3"/>
      <c r="BS975" s="3"/>
      <c r="BT975" s="2"/>
      <c r="BU975" s="2"/>
      <c r="BV975" s="2"/>
      <c r="BW975" s="2"/>
      <c r="BX975" s="2"/>
      <c r="BY975" s="2"/>
      <c r="BZ975" s="2"/>
      <c r="CA975" s="2"/>
      <c r="CB975" s="2"/>
      <c r="CC975" s="2"/>
      <c r="CD975" s="2"/>
      <c r="CE975" s="2"/>
      <c r="CF975" s="2"/>
      <c r="CG975" s="4"/>
    </row>
    <row r="976" spans="1:85" s="5" customFormat="1" x14ac:dyDescent="0.3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2"/>
      <c r="AT976" s="2"/>
      <c r="AU976" s="2"/>
      <c r="AV976" s="2"/>
      <c r="AW976" s="2"/>
      <c r="AX976" s="2"/>
      <c r="AY976" s="2"/>
      <c r="AZ976" s="2"/>
      <c r="BA976" s="2"/>
      <c r="BB976" s="2"/>
      <c r="BC976" s="2"/>
      <c r="BD976" s="2"/>
      <c r="BE976" s="2"/>
      <c r="BF976" s="2"/>
      <c r="BG976" s="2"/>
      <c r="BH976" s="2"/>
      <c r="BI976" s="3"/>
      <c r="BJ976" s="3"/>
      <c r="BK976" s="3"/>
      <c r="BL976" s="3"/>
      <c r="BM976" s="3"/>
      <c r="BN976" s="3"/>
      <c r="BO976" s="3"/>
      <c r="BP976" s="3"/>
      <c r="BQ976" s="3"/>
      <c r="BR976" s="3"/>
      <c r="BS976" s="3"/>
      <c r="BT976" s="2"/>
      <c r="BU976" s="2"/>
      <c r="BV976" s="2"/>
      <c r="BW976" s="2"/>
      <c r="BX976" s="2"/>
      <c r="BY976" s="2"/>
      <c r="BZ976" s="2"/>
      <c r="CA976" s="2"/>
      <c r="CB976" s="2"/>
      <c r="CC976" s="2"/>
      <c r="CD976" s="2"/>
      <c r="CE976" s="2"/>
      <c r="CF976" s="2"/>
      <c r="CG976" s="4"/>
    </row>
    <row r="977" spans="1:85" s="5" customFormat="1" x14ac:dyDescent="0.3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2"/>
      <c r="AT977" s="2"/>
      <c r="AU977" s="2"/>
      <c r="AV977" s="2"/>
      <c r="AW977" s="2"/>
      <c r="AX977" s="2"/>
      <c r="AY977" s="2"/>
      <c r="AZ977" s="2"/>
      <c r="BA977" s="2"/>
      <c r="BB977" s="2"/>
      <c r="BC977" s="2"/>
      <c r="BD977" s="2"/>
      <c r="BE977" s="2"/>
      <c r="BF977" s="2"/>
      <c r="BG977" s="2"/>
      <c r="BH977" s="2"/>
      <c r="BI977" s="3"/>
      <c r="BJ977" s="3"/>
      <c r="BK977" s="3"/>
      <c r="BL977" s="3"/>
      <c r="BM977" s="3"/>
      <c r="BN977" s="3"/>
      <c r="BO977" s="3"/>
      <c r="BP977" s="3"/>
      <c r="BQ977" s="3"/>
      <c r="BR977" s="3"/>
      <c r="BS977" s="3"/>
      <c r="BT977" s="2"/>
      <c r="BU977" s="2"/>
      <c r="BV977" s="2"/>
      <c r="BW977" s="2"/>
      <c r="BX977" s="2"/>
      <c r="BY977" s="2"/>
      <c r="BZ977" s="2"/>
      <c r="CA977" s="2"/>
      <c r="CB977" s="2"/>
      <c r="CC977" s="2"/>
      <c r="CD977" s="2"/>
      <c r="CE977" s="2"/>
      <c r="CF977" s="2"/>
      <c r="CG977" s="4"/>
    </row>
    <row r="978" spans="1:85" s="5" customFormat="1" x14ac:dyDescent="0.3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2"/>
      <c r="AT978" s="2"/>
      <c r="AU978" s="2"/>
      <c r="AV978" s="2"/>
      <c r="AW978" s="2"/>
      <c r="AX978" s="2"/>
      <c r="AY978" s="2"/>
      <c r="AZ978" s="2"/>
      <c r="BA978" s="2"/>
      <c r="BB978" s="2"/>
      <c r="BC978" s="2"/>
      <c r="BD978" s="2"/>
      <c r="BE978" s="2"/>
      <c r="BF978" s="2"/>
      <c r="BG978" s="2"/>
      <c r="BH978" s="2"/>
      <c r="BI978" s="3"/>
      <c r="BJ978" s="3"/>
      <c r="BK978" s="3"/>
      <c r="BL978" s="3"/>
      <c r="BM978" s="3"/>
      <c r="BN978" s="3"/>
      <c r="BO978" s="3"/>
      <c r="BP978" s="3"/>
      <c r="BQ978" s="3"/>
      <c r="BR978" s="3"/>
      <c r="BS978" s="3"/>
      <c r="BT978" s="2"/>
      <c r="BU978" s="2"/>
      <c r="BV978" s="2"/>
      <c r="BW978" s="2"/>
      <c r="BX978" s="2"/>
      <c r="BY978" s="2"/>
      <c r="BZ978" s="2"/>
      <c r="CA978" s="2"/>
      <c r="CB978" s="2"/>
      <c r="CC978" s="2"/>
      <c r="CD978" s="2"/>
      <c r="CE978" s="2"/>
      <c r="CF978" s="2"/>
      <c r="CG978" s="4"/>
    </row>
    <row r="979" spans="1:85" s="5" customFormat="1" x14ac:dyDescent="0.3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2"/>
      <c r="AT979" s="2"/>
      <c r="AU979" s="2"/>
      <c r="AV979" s="2"/>
      <c r="AW979" s="2"/>
      <c r="AX979" s="2"/>
      <c r="AY979" s="2"/>
      <c r="AZ979" s="2"/>
      <c r="BA979" s="2"/>
      <c r="BB979" s="2"/>
      <c r="BC979" s="2"/>
      <c r="BD979" s="2"/>
      <c r="BE979" s="2"/>
      <c r="BF979" s="2"/>
      <c r="BG979" s="2"/>
      <c r="BH979" s="2"/>
      <c r="BI979" s="3"/>
      <c r="BJ979" s="3"/>
      <c r="BK979" s="3"/>
      <c r="BL979" s="3"/>
      <c r="BM979" s="3"/>
      <c r="BN979" s="3"/>
      <c r="BO979" s="3"/>
      <c r="BP979" s="3"/>
      <c r="BQ979" s="3"/>
      <c r="BR979" s="3"/>
      <c r="BS979" s="3"/>
      <c r="BT979" s="2"/>
      <c r="BU979" s="2"/>
      <c r="BV979" s="2"/>
      <c r="BW979" s="2"/>
      <c r="BX979" s="2"/>
      <c r="BY979" s="2"/>
      <c r="BZ979" s="2"/>
      <c r="CA979" s="2"/>
      <c r="CB979" s="2"/>
      <c r="CC979" s="2"/>
      <c r="CD979" s="2"/>
      <c r="CE979" s="2"/>
      <c r="CF979" s="2"/>
      <c r="CG979" s="4"/>
    </row>
    <row r="980" spans="1:85" s="5" customFormat="1" x14ac:dyDescent="0.3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2"/>
      <c r="AT980" s="2"/>
      <c r="AU980" s="2"/>
      <c r="AV980" s="2"/>
      <c r="AW980" s="2"/>
      <c r="AX980" s="2"/>
      <c r="AY980" s="2"/>
      <c r="AZ980" s="2"/>
      <c r="BA980" s="2"/>
      <c r="BB980" s="2"/>
      <c r="BC980" s="2"/>
      <c r="BD980" s="2"/>
      <c r="BE980" s="2"/>
      <c r="BF980" s="2"/>
      <c r="BG980" s="2"/>
      <c r="BH980" s="2"/>
      <c r="BI980" s="3"/>
      <c r="BJ980" s="3"/>
      <c r="BK980" s="3"/>
      <c r="BL980" s="3"/>
      <c r="BM980" s="3"/>
      <c r="BN980" s="3"/>
      <c r="BO980" s="3"/>
      <c r="BP980" s="3"/>
      <c r="BQ980" s="3"/>
      <c r="BR980" s="3"/>
      <c r="BS980" s="3"/>
      <c r="BT980" s="2"/>
      <c r="BU980" s="2"/>
      <c r="BV980" s="2"/>
      <c r="BW980" s="2"/>
      <c r="BX980" s="2"/>
      <c r="BY980" s="2"/>
      <c r="BZ980" s="2"/>
      <c r="CA980" s="2"/>
      <c r="CB980" s="2"/>
      <c r="CC980" s="2"/>
      <c r="CD980" s="2"/>
      <c r="CE980" s="2"/>
      <c r="CF980" s="2"/>
      <c r="CG980" s="4"/>
    </row>
    <row r="981" spans="1:85" s="5" customFormat="1" x14ac:dyDescent="0.3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2"/>
      <c r="AT981" s="2"/>
      <c r="AU981" s="2"/>
      <c r="AV981" s="2"/>
      <c r="AW981" s="2"/>
      <c r="AX981" s="2"/>
      <c r="AY981" s="2"/>
      <c r="AZ981" s="2"/>
      <c r="BA981" s="2"/>
      <c r="BB981" s="2"/>
      <c r="BC981" s="2"/>
      <c r="BD981" s="2"/>
      <c r="BE981" s="2"/>
      <c r="BF981" s="2"/>
      <c r="BG981" s="2"/>
      <c r="BH981" s="2"/>
      <c r="BI981" s="3"/>
      <c r="BJ981" s="3"/>
      <c r="BK981" s="3"/>
      <c r="BL981" s="3"/>
      <c r="BM981" s="3"/>
      <c r="BN981" s="3"/>
      <c r="BO981" s="3"/>
      <c r="BP981" s="3"/>
      <c r="BQ981" s="3"/>
      <c r="BR981" s="3"/>
      <c r="BS981" s="3"/>
      <c r="BT981" s="2"/>
      <c r="BU981" s="2"/>
      <c r="BV981" s="2"/>
      <c r="BW981" s="2"/>
      <c r="BX981" s="2"/>
      <c r="BY981" s="2"/>
      <c r="BZ981" s="2"/>
      <c r="CA981" s="2"/>
      <c r="CB981" s="2"/>
      <c r="CC981" s="2"/>
      <c r="CD981" s="2"/>
      <c r="CE981" s="2"/>
      <c r="CF981" s="2"/>
      <c r="CG981" s="4"/>
    </row>
    <row r="982" spans="1:85" s="5" customFormat="1" x14ac:dyDescent="0.3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2"/>
      <c r="AT982" s="2"/>
      <c r="AU982" s="2"/>
      <c r="AV982" s="2"/>
      <c r="AW982" s="2"/>
      <c r="AX982" s="2"/>
      <c r="AY982" s="2"/>
      <c r="AZ982" s="2"/>
      <c r="BA982" s="2"/>
      <c r="BB982" s="2"/>
      <c r="BC982" s="2"/>
      <c r="BD982" s="2"/>
      <c r="BE982" s="2"/>
      <c r="BF982" s="2"/>
      <c r="BG982" s="2"/>
      <c r="BH982" s="2"/>
      <c r="BI982" s="3"/>
      <c r="BJ982" s="3"/>
      <c r="BK982" s="3"/>
      <c r="BL982" s="3"/>
      <c r="BM982" s="3"/>
      <c r="BN982" s="3"/>
      <c r="BO982" s="3"/>
      <c r="BP982" s="3"/>
      <c r="BQ982" s="3"/>
      <c r="BR982" s="3"/>
      <c r="BS982" s="3"/>
      <c r="BT982" s="2"/>
      <c r="BU982" s="2"/>
      <c r="BV982" s="2"/>
      <c r="BW982" s="2"/>
      <c r="BX982" s="2"/>
      <c r="BY982" s="2"/>
      <c r="BZ982" s="2"/>
      <c r="CA982" s="2"/>
      <c r="CB982" s="2"/>
      <c r="CC982" s="2"/>
      <c r="CD982" s="2"/>
      <c r="CE982" s="2"/>
      <c r="CF982" s="2"/>
      <c r="CG982" s="4"/>
    </row>
    <row r="983" spans="1:85" s="5" customFormat="1" x14ac:dyDescent="0.3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2"/>
      <c r="AT983" s="2"/>
      <c r="AU983" s="2"/>
      <c r="AV983" s="2"/>
      <c r="AW983" s="2"/>
      <c r="AX983" s="2"/>
      <c r="AY983" s="2"/>
      <c r="AZ983" s="2"/>
      <c r="BA983" s="2"/>
      <c r="BB983" s="2"/>
      <c r="BC983" s="2"/>
      <c r="BD983" s="2"/>
      <c r="BE983" s="2"/>
      <c r="BF983" s="2"/>
      <c r="BG983" s="2"/>
      <c r="BH983" s="2"/>
      <c r="BI983" s="3"/>
      <c r="BJ983" s="3"/>
      <c r="BK983" s="3"/>
      <c r="BL983" s="3"/>
      <c r="BM983" s="3"/>
      <c r="BN983" s="3"/>
      <c r="BO983" s="3"/>
      <c r="BP983" s="3"/>
      <c r="BQ983" s="3"/>
      <c r="BR983" s="3"/>
      <c r="BS983" s="3"/>
      <c r="BT983" s="2"/>
      <c r="BU983" s="2"/>
      <c r="BV983" s="2"/>
      <c r="BW983" s="2"/>
      <c r="BX983" s="2"/>
      <c r="BY983" s="2"/>
      <c r="BZ983" s="2"/>
      <c r="CA983" s="2"/>
      <c r="CB983" s="2"/>
      <c r="CC983" s="2"/>
      <c r="CD983" s="2"/>
      <c r="CE983" s="2"/>
      <c r="CF983" s="2"/>
      <c r="CG983" s="4"/>
    </row>
    <row r="984" spans="1:85" s="5" customFormat="1" x14ac:dyDescent="0.3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2"/>
      <c r="AT984" s="2"/>
      <c r="AU984" s="2"/>
      <c r="AV984" s="2"/>
      <c r="AW984" s="2"/>
      <c r="AX984" s="2"/>
      <c r="AY984" s="2"/>
      <c r="AZ984" s="2"/>
      <c r="BA984" s="2"/>
      <c r="BB984" s="2"/>
      <c r="BC984" s="2"/>
      <c r="BD984" s="2"/>
      <c r="BE984" s="2"/>
      <c r="BF984" s="2"/>
      <c r="BG984" s="2"/>
      <c r="BH984" s="2"/>
      <c r="BI984" s="3"/>
      <c r="BJ984" s="3"/>
      <c r="BK984" s="3"/>
      <c r="BL984" s="3"/>
      <c r="BM984" s="3"/>
      <c r="BN984" s="3"/>
      <c r="BO984" s="3"/>
      <c r="BP984" s="3"/>
      <c r="BQ984" s="3"/>
      <c r="BR984" s="3"/>
      <c r="BS984" s="3"/>
      <c r="BT984" s="2"/>
      <c r="BU984" s="2"/>
      <c r="BV984" s="2"/>
      <c r="BW984" s="2"/>
      <c r="BX984" s="2"/>
      <c r="BY984" s="2"/>
      <c r="BZ984" s="2"/>
      <c r="CA984" s="2"/>
      <c r="CB984" s="2"/>
      <c r="CC984" s="2"/>
      <c r="CD984" s="2"/>
      <c r="CE984" s="2"/>
      <c r="CF984" s="2"/>
      <c r="CG984" s="4"/>
    </row>
    <row r="985" spans="1:85" s="5" customFormat="1" x14ac:dyDescent="0.3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2"/>
      <c r="AT985" s="2"/>
      <c r="AU985" s="2"/>
      <c r="AV985" s="2"/>
      <c r="AW985" s="2"/>
      <c r="AX985" s="2"/>
      <c r="AY985" s="2"/>
      <c r="AZ985" s="2"/>
      <c r="BA985" s="2"/>
      <c r="BB985" s="2"/>
      <c r="BC985" s="2"/>
      <c r="BD985" s="2"/>
      <c r="BE985" s="2"/>
      <c r="BF985" s="2"/>
      <c r="BG985" s="2"/>
      <c r="BH985" s="2"/>
      <c r="BI985" s="3"/>
      <c r="BJ985" s="3"/>
      <c r="BK985" s="3"/>
      <c r="BL985" s="3"/>
      <c r="BM985" s="3"/>
      <c r="BN985" s="3"/>
      <c r="BO985" s="3"/>
      <c r="BP985" s="3"/>
      <c r="BQ985" s="3"/>
      <c r="BR985" s="3"/>
      <c r="BS985" s="3"/>
      <c r="BT985" s="2"/>
      <c r="BU985" s="2"/>
      <c r="BV985" s="2"/>
      <c r="BW985" s="2"/>
      <c r="BX985" s="2"/>
      <c r="BY985" s="2"/>
      <c r="BZ985" s="2"/>
      <c r="CA985" s="2"/>
      <c r="CB985" s="2"/>
      <c r="CC985" s="2"/>
      <c r="CD985" s="2"/>
      <c r="CE985" s="2"/>
      <c r="CF985" s="2"/>
      <c r="CG985" s="4"/>
    </row>
    <row r="986" spans="1:85" s="5" customFormat="1" x14ac:dyDescent="0.3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2"/>
      <c r="AT986" s="2"/>
      <c r="AU986" s="2"/>
      <c r="AV986" s="2"/>
      <c r="AW986" s="2"/>
      <c r="AX986" s="2"/>
      <c r="AY986" s="2"/>
      <c r="AZ986" s="2"/>
      <c r="BA986" s="2"/>
      <c r="BB986" s="2"/>
      <c r="BC986" s="2"/>
      <c r="BD986" s="2"/>
      <c r="BE986" s="2"/>
      <c r="BF986" s="2"/>
      <c r="BG986" s="2"/>
      <c r="BH986" s="2"/>
      <c r="BI986" s="3"/>
      <c r="BJ986" s="3"/>
      <c r="BK986" s="3"/>
      <c r="BL986" s="3"/>
      <c r="BM986" s="3"/>
      <c r="BN986" s="3"/>
      <c r="BO986" s="3"/>
      <c r="BP986" s="3"/>
      <c r="BQ986" s="3"/>
      <c r="BR986" s="3"/>
      <c r="BS986" s="3"/>
      <c r="BT986" s="2"/>
      <c r="BU986" s="2"/>
      <c r="BV986" s="2"/>
      <c r="BW986" s="2"/>
      <c r="BX986" s="2"/>
      <c r="BY986" s="2"/>
      <c r="BZ986" s="2"/>
      <c r="CA986" s="2"/>
      <c r="CB986" s="2"/>
      <c r="CC986" s="2"/>
      <c r="CD986" s="2"/>
      <c r="CE986" s="2"/>
      <c r="CF986" s="2"/>
      <c r="CG986" s="4"/>
    </row>
    <row r="987" spans="1:85" s="5" customFormat="1" x14ac:dyDescent="0.3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2"/>
      <c r="AT987" s="2"/>
      <c r="AU987" s="2"/>
      <c r="AV987" s="2"/>
      <c r="AW987" s="2"/>
      <c r="AX987" s="2"/>
      <c r="AY987" s="2"/>
      <c r="AZ987" s="2"/>
      <c r="BA987" s="2"/>
      <c r="BB987" s="2"/>
      <c r="BC987" s="2"/>
      <c r="BD987" s="2"/>
      <c r="BE987" s="2"/>
      <c r="BF987" s="2"/>
      <c r="BG987" s="2"/>
      <c r="BH987" s="2"/>
      <c r="BI987" s="3"/>
      <c r="BJ987" s="3"/>
      <c r="BK987" s="3"/>
      <c r="BL987" s="3"/>
      <c r="BM987" s="3"/>
      <c r="BN987" s="3"/>
      <c r="BO987" s="3"/>
      <c r="BP987" s="3"/>
      <c r="BQ987" s="3"/>
      <c r="BR987" s="3"/>
      <c r="BS987" s="3"/>
      <c r="BT987" s="2"/>
      <c r="BU987" s="2"/>
      <c r="BV987" s="2"/>
      <c r="BW987" s="2"/>
      <c r="BX987" s="2"/>
      <c r="BY987" s="2"/>
      <c r="BZ987" s="2"/>
      <c r="CA987" s="2"/>
      <c r="CB987" s="2"/>
      <c r="CC987" s="2"/>
      <c r="CD987" s="2"/>
      <c r="CE987" s="2"/>
      <c r="CF987" s="2"/>
      <c r="CG987" s="4"/>
    </row>
    <row r="988" spans="1:85" s="5" customFormat="1" x14ac:dyDescent="0.3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2"/>
      <c r="AT988" s="2"/>
      <c r="AU988" s="2"/>
      <c r="AV988" s="2"/>
      <c r="AW988" s="2"/>
      <c r="AX988" s="2"/>
      <c r="AY988" s="2"/>
      <c r="AZ988" s="2"/>
      <c r="BA988" s="2"/>
      <c r="BB988" s="2"/>
      <c r="BC988" s="2"/>
      <c r="BD988" s="2"/>
      <c r="BE988" s="2"/>
      <c r="BF988" s="2"/>
      <c r="BG988" s="2"/>
      <c r="BH988" s="2"/>
      <c r="BI988" s="3"/>
      <c r="BJ988" s="3"/>
      <c r="BK988" s="3"/>
      <c r="BL988" s="3"/>
      <c r="BM988" s="3"/>
      <c r="BN988" s="3"/>
      <c r="BO988" s="3"/>
      <c r="BP988" s="3"/>
      <c r="BQ988" s="3"/>
      <c r="BR988" s="3"/>
      <c r="BS988" s="3"/>
      <c r="BT988" s="2"/>
      <c r="BU988" s="2"/>
      <c r="BV988" s="2"/>
      <c r="BW988" s="2"/>
      <c r="BX988" s="2"/>
      <c r="BY988" s="2"/>
      <c r="BZ988" s="2"/>
      <c r="CA988" s="2"/>
      <c r="CB988" s="2"/>
      <c r="CC988" s="2"/>
      <c r="CD988" s="2"/>
      <c r="CE988" s="2"/>
      <c r="CF988" s="2"/>
      <c r="CG988" s="4"/>
    </row>
    <row r="989" spans="1:85" s="5" customFormat="1" x14ac:dyDescent="0.3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2"/>
      <c r="AT989" s="2"/>
      <c r="AU989" s="2"/>
      <c r="AV989" s="2"/>
      <c r="AW989" s="2"/>
      <c r="AX989" s="2"/>
      <c r="AY989" s="2"/>
      <c r="AZ989" s="2"/>
      <c r="BA989" s="2"/>
      <c r="BB989" s="2"/>
      <c r="BC989" s="2"/>
      <c r="BD989" s="2"/>
      <c r="BE989" s="2"/>
      <c r="BF989" s="2"/>
      <c r="BG989" s="2"/>
      <c r="BH989" s="2"/>
      <c r="BI989" s="3"/>
      <c r="BJ989" s="3"/>
      <c r="BK989" s="3"/>
      <c r="BL989" s="3"/>
      <c r="BM989" s="3"/>
      <c r="BN989" s="3"/>
      <c r="BO989" s="3"/>
      <c r="BP989" s="3"/>
      <c r="BQ989" s="3"/>
      <c r="BR989" s="3"/>
      <c r="BS989" s="3"/>
      <c r="BT989" s="2"/>
      <c r="BU989" s="2"/>
      <c r="BV989" s="2"/>
      <c r="BW989" s="2"/>
      <c r="BX989" s="2"/>
      <c r="BY989" s="2"/>
      <c r="BZ989" s="2"/>
      <c r="CA989" s="2"/>
      <c r="CB989" s="2"/>
      <c r="CC989" s="2"/>
      <c r="CD989" s="2"/>
      <c r="CE989" s="2"/>
      <c r="CF989" s="2"/>
      <c r="CG989" s="4"/>
    </row>
    <row r="990" spans="1:85" s="5" customFormat="1" x14ac:dyDescent="0.3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2"/>
      <c r="AT990" s="2"/>
      <c r="AU990" s="2"/>
      <c r="AV990" s="2"/>
      <c r="AW990" s="2"/>
      <c r="AX990" s="2"/>
      <c r="AY990" s="2"/>
      <c r="AZ990" s="2"/>
      <c r="BA990" s="2"/>
      <c r="BB990" s="2"/>
      <c r="BC990" s="2"/>
      <c r="BD990" s="2"/>
      <c r="BE990" s="2"/>
      <c r="BF990" s="2"/>
      <c r="BG990" s="2"/>
      <c r="BH990" s="2"/>
      <c r="BI990" s="3"/>
      <c r="BJ990" s="3"/>
      <c r="BK990" s="3"/>
      <c r="BL990" s="3"/>
      <c r="BM990" s="3"/>
      <c r="BN990" s="3"/>
      <c r="BO990" s="3"/>
      <c r="BP990" s="3"/>
      <c r="BQ990" s="3"/>
      <c r="BR990" s="3"/>
      <c r="BS990" s="3"/>
      <c r="BT990" s="2"/>
      <c r="BU990" s="2"/>
      <c r="BV990" s="2"/>
      <c r="BW990" s="2"/>
      <c r="BX990" s="2"/>
      <c r="BY990" s="2"/>
      <c r="BZ990" s="2"/>
      <c r="CA990" s="2"/>
      <c r="CB990" s="2"/>
      <c r="CC990" s="2"/>
      <c r="CD990" s="2"/>
      <c r="CE990" s="2"/>
      <c r="CF990" s="2"/>
      <c r="CG990" s="4"/>
    </row>
    <row r="991" spans="1:85" s="5" customFormat="1" x14ac:dyDescent="0.3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2"/>
      <c r="AT991" s="2"/>
      <c r="AU991" s="2"/>
      <c r="AV991" s="2"/>
      <c r="AW991" s="2"/>
      <c r="AX991" s="2"/>
      <c r="AY991" s="2"/>
      <c r="AZ991" s="2"/>
      <c r="BA991" s="2"/>
      <c r="BB991" s="2"/>
      <c r="BC991" s="2"/>
      <c r="BD991" s="2"/>
      <c r="BE991" s="2"/>
      <c r="BF991" s="2"/>
      <c r="BG991" s="2"/>
      <c r="BH991" s="2"/>
      <c r="BI991" s="3"/>
      <c r="BJ991" s="3"/>
      <c r="BK991" s="3"/>
      <c r="BL991" s="3"/>
      <c r="BM991" s="3"/>
      <c r="BN991" s="3"/>
      <c r="BO991" s="3"/>
      <c r="BP991" s="3"/>
      <c r="BQ991" s="3"/>
      <c r="BR991" s="3"/>
      <c r="BS991" s="3"/>
      <c r="BT991" s="2"/>
      <c r="BU991" s="2"/>
      <c r="BV991" s="2"/>
      <c r="BW991" s="2"/>
      <c r="BX991" s="2"/>
      <c r="BY991" s="2"/>
      <c r="BZ991" s="2"/>
      <c r="CA991" s="2"/>
      <c r="CB991" s="2"/>
      <c r="CC991" s="2"/>
      <c r="CD991" s="2"/>
      <c r="CE991" s="2"/>
      <c r="CF991" s="2"/>
      <c r="CG991" s="4"/>
    </row>
    <row r="992" spans="1:85" s="5" customFormat="1" x14ac:dyDescent="0.3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2"/>
      <c r="AT992" s="2"/>
      <c r="AU992" s="2"/>
      <c r="AV992" s="2"/>
      <c r="AW992" s="2"/>
      <c r="AX992" s="2"/>
      <c r="AY992" s="2"/>
      <c r="AZ992" s="2"/>
      <c r="BA992" s="2"/>
      <c r="BB992" s="2"/>
      <c r="BC992" s="2"/>
      <c r="BD992" s="2"/>
      <c r="BE992" s="2"/>
      <c r="BF992" s="2"/>
      <c r="BG992" s="2"/>
      <c r="BH992" s="2"/>
      <c r="BI992" s="3"/>
      <c r="BJ992" s="3"/>
      <c r="BK992" s="3"/>
      <c r="BL992" s="3"/>
      <c r="BM992" s="3"/>
      <c r="BN992" s="3"/>
      <c r="BO992" s="3"/>
      <c r="BP992" s="3"/>
      <c r="BQ992" s="3"/>
      <c r="BR992" s="3"/>
      <c r="BS992" s="3"/>
      <c r="BT992" s="2"/>
      <c r="BU992" s="2"/>
      <c r="BV992" s="2"/>
      <c r="BW992" s="2"/>
      <c r="BX992" s="2"/>
      <c r="BY992" s="2"/>
      <c r="BZ992" s="2"/>
      <c r="CA992" s="2"/>
      <c r="CB992" s="2"/>
      <c r="CC992" s="2"/>
      <c r="CD992" s="2"/>
      <c r="CE992" s="2"/>
      <c r="CF992" s="2"/>
      <c r="CG992" s="4"/>
    </row>
    <row r="993" spans="1:85" s="5" customFormat="1" x14ac:dyDescent="0.3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2"/>
      <c r="AT993" s="2"/>
      <c r="AU993" s="2"/>
      <c r="AV993" s="2"/>
      <c r="AW993" s="2"/>
      <c r="AX993" s="2"/>
      <c r="AY993" s="2"/>
      <c r="AZ993" s="2"/>
      <c r="BA993" s="2"/>
      <c r="BB993" s="2"/>
      <c r="BC993" s="2"/>
      <c r="BD993" s="2"/>
      <c r="BE993" s="2"/>
      <c r="BF993" s="2"/>
      <c r="BG993" s="2"/>
      <c r="BH993" s="2"/>
      <c r="BI993" s="3"/>
      <c r="BJ993" s="3"/>
      <c r="BK993" s="3"/>
      <c r="BL993" s="3"/>
      <c r="BM993" s="3"/>
      <c r="BN993" s="3"/>
      <c r="BO993" s="3"/>
      <c r="BP993" s="3"/>
      <c r="BQ993" s="3"/>
      <c r="BR993" s="3"/>
      <c r="BS993" s="3"/>
      <c r="BT993" s="2"/>
      <c r="BU993" s="2"/>
      <c r="BV993" s="2"/>
      <c r="BW993" s="2"/>
      <c r="BX993" s="2"/>
      <c r="BY993" s="2"/>
      <c r="BZ993" s="2"/>
      <c r="CA993" s="2"/>
      <c r="CB993" s="2"/>
      <c r="CC993" s="2"/>
      <c r="CD993" s="2"/>
      <c r="CE993" s="2"/>
      <c r="CF993" s="2"/>
      <c r="CG993" s="4"/>
    </row>
    <row r="994" spans="1:85" s="5" customFormat="1" x14ac:dyDescent="0.3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2"/>
      <c r="AT994" s="2"/>
      <c r="AU994" s="2"/>
      <c r="AV994" s="2"/>
      <c r="AW994" s="2"/>
      <c r="AX994" s="2"/>
      <c r="AY994" s="2"/>
      <c r="AZ994" s="2"/>
      <c r="BA994" s="2"/>
      <c r="BB994" s="2"/>
      <c r="BC994" s="2"/>
      <c r="BD994" s="2"/>
      <c r="BE994" s="2"/>
      <c r="BF994" s="2"/>
      <c r="BG994" s="2"/>
      <c r="BH994" s="2"/>
      <c r="BI994" s="3"/>
      <c r="BJ994" s="3"/>
      <c r="BK994" s="3"/>
      <c r="BL994" s="3"/>
      <c r="BM994" s="3"/>
      <c r="BN994" s="3"/>
      <c r="BO994" s="3"/>
      <c r="BP994" s="3"/>
      <c r="BQ994" s="3"/>
      <c r="BR994" s="3"/>
      <c r="BS994" s="3"/>
      <c r="BT994" s="2"/>
      <c r="BU994" s="2"/>
      <c r="BV994" s="2"/>
      <c r="BW994" s="2"/>
      <c r="BX994" s="2"/>
      <c r="BY994" s="2"/>
      <c r="BZ994" s="2"/>
      <c r="CA994" s="2"/>
      <c r="CB994" s="2"/>
      <c r="CC994" s="2"/>
      <c r="CD994" s="2"/>
      <c r="CE994" s="2"/>
      <c r="CF994" s="2"/>
      <c r="CG994" s="4"/>
    </row>
    <row r="995" spans="1:85" s="5" customFormat="1" x14ac:dyDescent="0.3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2"/>
      <c r="AT995" s="2"/>
      <c r="AU995" s="2"/>
      <c r="AV995" s="2"/>
      <c r="AW995" s="2"/>
      <c r="AX995" s="2"/>
      <c r="AY995" s="2"/>
      <c r="AZ995" s="2"/>
      <c r="BA995" s="2"/>
      <c r="BB995" s="2"/>
      <c r="BC995" s="2"/>
      <c r="BD995" s="2"/>
      <c r="BE995" s="2"/>
      <c r="BF995" s="2"/>
      <c r="BG995" s="2"/>
      <c r="BH995" s="2"/>
      <c r="BI995" s="3"/>
      <c r="BJ995" s="3"/>
      <c r="BK995" s="3"/>
      <c r="BL995" s="3"/>
      <c r="BM995" s="3"/>
      <c r="BN995" s="3"/>
      <c r="BO995" s="3"/>
      <c r="BP995" s="3"/>
      <c r="BQ995" s="3"/>
      <c r="BR995" s="3"/>
      <c r="BS995" s="3"/>
      <c r="BT995" s="2"/>
      <c r="BU995" s="2"/>
      <c r="BV995" s="2"/>
      <c r="BW995" s="2"/>
      <c r="BX995" s="2"/>
      <c r="BY995" s="2"/>
      <c r="BZ995" s="2"/>
      <c r="CA995" s="2"/>
      <c r="CB995" s="2"/>
      <c r="CC995" s="2"/>
      <c r="CD995" s="2"/>
      <c r="CE995" s="2"/>
      <c r="CF995" s="2"/>
      <c r="CG995" s="4"/>
    </row>
    <row r="996" spans="1:85" s="5" customFormat="1" x14ac:dyDescent="0.3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2"/>
      <c r="AT996" s="2"/>
      <c r="AU996" s="2"/>
      <c r="AV996" s="2"/>
      <c r="AW996" s="2"/>
      <c r="AX996" s="2"/>
      <c r="AY996" s="2"/>
      <c r="AZ996" s="2"/>
      <c r="BA996" s="2"/>
      <c r="BB996" s="2"/>
      <c r="BC996" s="2"/>
      <c r="BD996" s="2"/>
      <c r="BE996" s="2"/>
      <c r="BF996" s="2"/>
      <c r="BG996" s="2"/>
      <c r="BH996" s="2"/>
      <c r="BI996" s="3"/>
      <c r="BJ996" s="3"/>
      <c r="BK996" s="3"/>
      <c r="BL996" s="3"/>
      <c r="BM996" s="3"/>
      <c r="BN996" s="3"/>
      <c r="BO996" s="3"/>
      <c r="BP996" s="3"/>
      <c r="BQ996" s="3"/>
      <c r="BR996" s="3"/>
      <c r="BS996" s="3"/>
      <c r="BT996" s="2"/>
      <c r="BU996" s="2"/>
      <c r="BV996" s="2"/>
      <c r="BW996" s="2"/>
      <c r="BX996" s="2"/>
      <c r="BY996" s="2"/>
      <c r="BZ996" s="2"/>
      <c r="CA996" s="2"/>
      <c r="CB996" s="2"/>
      <c r="CC996" s="2"/>
      <c r="CD996" s="2"/>
      <c r="CE996" s="2"/>
      <c r="CF996" s="2"/>
      <c r="CG996" s="4"/>
    </row>
    <row r="997" spans="1:85" s="5" customFormat="1" x14ac:dyDescent="0.3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2"/>
      <c r="AT997" s="2"/>
      <c r="AU997" s="2"/>
      <c r="AV997" s="2"/>
      <c r="AW997" s="2"/>
      <c r="AX997" s="2"/>
      <c r="AY997" s="2"/>
      <c r="AZ997" s="2"/>
      <c r="BA997" s="2"/>
      <c r="BB997" s="2"/>
      <c r="BC997" s="2"/>
      <c r="BD997" s="2"/>
      <c r="BE997" s="2"/>
      <c r="BF997" s="2"/>
      <c r="BG997" s="2"/>
      <c r="BH997" s="2"/>
      <c r="BI997" s="3"/>
      <c r="BJ997" s="3"/>
      <c r="BK997" s="3"/>
      <c r="BL997" s="3"/>
      <c r="BM997" s="3"/>
      <c r="BN997" s="3"/>
      <c r="BO997" s="3"/>
      <c r="BP997" s="3"/>
      <c r="BQ997" s="3"/>
      <c r="BR997" s="3"/>
      <c r="BS997" s="3"/>
      <c r="BT997" s="2"/>
      <c r="BU997" s="2"/>
      <c r="BV997" s="2"/>
      <c r="BW997" s="2"/>
      <c r="BX997" s="2"/>
      <c r="BY997" s="2"/>
      <c r="BZ997" s="2"/>
      <c r="CA997" s="2"/>
      <c r="CB997" s="2"/>
      <c r="CC997" s="2"/>
      <c r="CD997" s="2"/>
      <c r="CE997" s="2"/>
      <c r="CF997" s="2"/>
      <c r="CG997" s="4"/>
    </row>
    <row r="998" spans="1:85" s="5" customFormat="1" x14ac:dyDescent="0.3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  <c r="AS998" s="2"/>
      <c r="AT998" s="2"/>
      <c r="AU998" s="2"/>
      <c r="AV998" s="2"/>
      <c r="AW998" s="2"/>
      <c r="AX998" s="2"/>
      <c r="AY998" s="2"/>
      <c r="AZ998" s="2"/>
      <c r="BA998" s="2"/>
      <c r="BB998" s="2"/>
      <c r="BC998" s="2"/>
      <c r="BD998" s="2"/>
      <c r="BE998" s="2"/>
      <c r="BF998" s="2"/>
      <c r="BG998" s="2"/>
      <c r="BH998" s="2"/>
      <c r="BI998" s="3"/>
      <c r="BJ998" s="3"/>
      <c r="BK998" s="3"/>
      <c r="BL998" s="3"/>
      <c r="BM998" s="3"/>
      <c r="BN998" s="3"/>
      <c r="BO998" s="3"/>
      <c r="BP998" s="3"/>
      <c r="BQ998" s="3"/>
      <c r="BR998" s="3"/>
      <c r="BS998" s="3"/>
      <c r="BT998" s="2"/>
      <c r="BU998" s="2"/>
      <c r="BV998" s="2"/>
      <c r="BW998" s="2"/>
      <c r="BX998" s="2"/>
      <c r="BY998" s="2"/>
      <c r="BZ998" s="2"/>
      <c r="CA998" s="2"/>
      <c r="CB998" s="2"/>
      <c r="CC998" s="2"/>
      <c r="CD998" s="2"/>
      <c r="CE998" s="2"/>
      <c r="CF998" s="2"/>
      <c r="CG998" s="4"/>
    </row>
    <row r="999" spans="1:85" s="5" customFormat="1" x14ac:dyDescent="0.3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  <c r="AS999" s="2"/>
      <c r="AT999" s="2"/>
      <c r="AU999" s="2"/>
      <c r="AV999" s="2"/>
      <c r="AW999" s="2"/>
      <c r="AX999" s="2"/>
      <c r="AY999" s="2"/>
      <c r="AZ999" s="2"/>
      <c r="BA999" s="2"/>
      <c r="BB999" s="2"/>
      <c r="BC999" s="2"/>
      <c r="BD999" s="2"/>
      <c r="BE999" s="2"/>
      <c r="BF999" s="2"/>
      <c r="BG999" s="2"/>
      <c r="BH999" s="2"/>
      <c r="BI999" s="3"/>
      <c r="BJ999" s="3"/>
      <c r="BK999" s="3"/>
      <c r="BL999" s="3"/>
      <c r="BM999" s="3"/>
      <c r="BN999" s="3"/>
      <c r="BO999" s="3"/>
      <c r="BP999" s="3"/>
      <c r="BQ999" s="3"/>
      <c r="BR999" s="3"/>
      <c r="BS999" s="3"/>
      <c r="BT999" s="2"/>
      <c r="BU999" s="2"/>
      <c r="BV999" s="2"/>
      <c r="BW999" s="2"/>
      <c r="BX999" s="2"/>
      <c r="BY999" s="2"/>
      <c r="BZ999" s="2"/>
      <c r="CA999" s="2"/>
      <c r="CB999" s="2"/>
      <c r="CC999" s="2"/>
      <c r="CD999" s="2"/>
      <c r="CE999" s="2"/>
      <c r="CF999" s="2"/>
      <c r="CG999" s="4"/>
    </row>
    <row r="1000" spans="1:85" s="5" customFormat="1" x14ac:dyDescent="0.3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2"/>
      <c r="AT1000" s="2"/>
      <c r="AU1000" s="2"/>
      <c r="AV1000" s="2"/>
      <c r="AW1000" s="2"/>
      <c r="AX1000" s="2"/>
      <c r="AY1000" s="2"/>
      <c r="AZ1000" s="2"/>
      <c r="BA1000" s="2"/>
      <c r="BB1000" s="2"/>
      <c r="BC1000" s="2"/>
      <c r="BD1000" s="2"/>
      <c r="BE1000" s="2"/>
      <c r="BF1000" s="2"/>
      <c r="BG1000" s="2"/>
      <c r="BH1000" s="2"/>
      <c r="BI1000" s="3"/>
      <c r="BJ1000" s="3"/>
      <c r="BK1000" s="3"/>
      <c r="BL1000" s="3"/>
      <c r="BM1000" s="3"/>
      <c r="BN1000" s="3"/>
      <c r="BO1000" s="3"/>
      <c r="BP1000" s="3"/>
      <c r="BQ1000" s="3"/>
      <c r="BR1000" s="3"/>
      <c r="BS1000" s="3"/>
      <c r="BT1000" s="2"/>
      <c r="BU1000" s="2"/>
      <c r="BV1000" s="2"/>
      <c r="BW1000" s="2"/>
      <c r="BX1000" s="2"/>
      <c r="BY1000" s="2"/>
      <c r="BZ1000" s="2"/>
      <c r="CA1000" s="2"/>
      <c r="CB1000" s="2"/>
      <c r="CC1000" s="2"/>
      <c r="CD1000" s="2"/>
      <c r="CE1000" s="2"/>
      <c r="CF1000" s="2"/>
      <c r="CG1000" s="4"/>
    </row>
    <row r="1001" spans="1:85" s="5" customFormat="1" x14ac:dyDescent="0.3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  <c r="AD1001" s="2"/>
      <c r="AE1001" s="2"/>
      <c r="AF1001" s="2"/>
      <c r="AG1001" s="2"/>
      <c r="AH1001" s="2"/>
      <c r="AI1001" s="2"/>
      <c r="AJ1001" s="2"/>
      <c r="AK1001" s="2"/>
      <c r="AL1001" s="2"/>
      <c r="AM1001" s="2"/>
      <c r="AN1001" s="2"/>
      <c r="AO1001" s="2"/>
      <c r="AP1001" s="2"/>
      <c r="AQ1001" s="2"/>
      <c r="AR1001" s="2"/>
      <c r="AS1001" s="2"/>
      <c r="AT1001" s="2"/>
      <c r="AU1001" s="2"/>
      <c r="AV1001" s="2"/>
      <c r="AW1001" s="2"/>
      <c r="AX1001" s="2"/>
      <c r="AY1001" s="2"/>
      <c r="AZ1001" s="2"/>
      <c r="BA1001" s="2"/>
      <c r="BB1001" s="2"/>
      <c r="BC1001" s="2"/>
      <c r="BD1001" s="2"/>
      <c r="BE1001" s="2"/>
      <c r="BF1001" s="2"/>
      <c r="BG1001" s="2"/>
      <c r="BH1001" s="2"/>
      <c r="BI1001" s="3"/>
      <c r="BJ1001" s="3"/>
      <c r="BK1001" s="3"/>
      <c r="BL1001" s="3"/>
      <c r="BM1001" s="3"/>
      <c r="BN1001" s="3"/>
      <c r="BO1001" s="3"/>
      <c r="BP1001" s="3"/>
      <c r="BQ1001" s="3"/>
      <c r="BR1001" s="3"/>
      <c r="BS1001" s="3"/>
      <c r="BT1001" s="2"/>
      <c r="BU1001" s="2"/>
      <c r="BV1001" s="2"/>
      <c r="BW1001" s="2"/>
      <c r="BX1001" s="2"/>
      <c r="BY1001" s="2"/>
      <c r="BZ1001" s="2"/>
      <c r="CA1001" s="2"/>
      <c r="CB1001" s="2"/>
      <c r="CC1001" s="2"/>
      <c r="CD1001" s="2"/>
      <c r="CE1001" s="2"/>
      <c r="CF1001" s="2"/>
      <c r="CG1001" s="4"/>
    </row>
    <row r="1002" spans="1:85" s="5" customFormat="1" x14ac:dyDescent="0.3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  <c r="AD1002" s="2"/>
      <c r="AE1002" s="2"/>
      <c r="AF1002" s="2"/>
      <c r="AG1002" s="2"/>
      <c r="AH1002" s="2"/>
      <c r="AI1002" s="2"/>
      <c r="AJ1002" s="2"/>
      <c r="AK1002" s="2"/>
      <c r="AL1002" s="2"/>
      <c r="AM1002" s="2"/>
      <c r="AN1002" s="2"/>
      <c r="AO1002" s="2"/>
      <c r="AP1002" s="2"/>
      <c r="AQ1002" s="2"/>
      <c r="AR1002" s="2"/>
      <c r="AS1002" s="2"/>
      <c r="AT1002" s="2"/>
      <c r="AU1002" s="2"/>
      <c r="AV1002" s="2"/>
      <c r="AW1002" s="2"/>
      <c r="AX1002" s="2"/>
      <c r="AY1002" s="2"/>
      <c r="AZ1002" s="2"/>
      <c r="BA1002" s="2"/>
      <c r="BB1002" s="2"/>
      <c r="BC1002" s="2"/>
      <c r="BD1002" s="2"/>
      <c r="BE1002" s="2"/>
      <c r="BF1002" s="2"/>
      <c r="BG1002" s="2"/>
      <c r="BH1002" s="2"/>
      <c r="BI1002" s="3"/>
      <c r="BJ1002" s="3"/>
      <c r="BK1002" s="3"/>
      <c r="BL1002" s="3"/>
      <c r="BM1002" s="3"/>
      <c r="BN1002" s="3"/>
      <c r="BO1002" s="3"/>
      <c r="BP1002" s="3"/>
      <c r="BQ1002" s="3"/>
      <c r="BR1002" s="3"/>
      <c r="BS1002" s="3"/>
      <c r="BT1002" s="2"/>
      <c r="BU1002" s="2"/>
      <c r="BV1002" s="2"/>
      <c r="BW1002" s="2"/>
      <c r="BX1002" s="2"/>
      <c r="BY1002" s="2"/>
      <c r="BZ1002" s="2"/>
      <c r="CA1002" s="2"/>
      <c r="CB1002" s="2"/>
      <c r="CC1002" s="2"/>
      <c r="CD1002" s="2"/>
      <c r="CE1002" s="2"/>
      <c r="CF1002" s="2"/>
      <c r="CG1002" s="4"/>
    </row>
    <row r="1003" spans="1:85" s="5" customFormat="1" x14ac:dyDescent="0.3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  <c r="AB1003" s="2"/>
      <c r="AC1003" s="2"/>
      <c r="AD1003" s="2"/>
      <c r="AE1003" s="2"/>
      <c r="AF1003" s="2"/>
      <c r="AG1003" s="2"/>
      <c r="AH1003" s="2"/>
      <c r="AI1003" s="2"/>
      <c r="AJ1003" s="2"/>
      <c r="AK1003" s="2"/>
      <c r="AL1003" s="2"/>
      <c r="AM1003" s="2"/>
      <c r="AN1003" s="2"/>
      <c r="AO1003" s="2"/>
      <c r="AP1003" s="2"/>
      <c r="AQ1003" s="2"/>
      <c r="AR1003" s="2"/>
      <c r="AS1003" s="2"/>
      <c r="AT1003" s="2"/>
      <c r="AU1003" s="2"/>
      <c r="AV1003" s="2"/>
      <c r="AW1003" s="2"/>
      <c r="AX1003" s="2"/>
      <c r="AY1003" s="2"/>
      <c r="AZ1003" s="2"/>
      <c r="BA1003" s="2"/>
      <c r="BB1003" s="2"/>
      <c r="BC1003" s="2"/>
      <c r="BD1003" s="2"/>
      <c r="BE1003" s="2"/>
      <c r="BF1003" s="2"/>
      <c r="BG1003" s="2"/>
      <c r="BH1003" s="2"/>
      <c r="BI1003" s="3"/>
      <c r="BJ1003" s="3"/>
      <c r="BK1003" s="3"/>
      <c r="BL1003" s="3"/>
      <c r="BM1003" s="3"/>
      <c r="BN1003" s="3"/>
      <c r="BO1003" s="3"/>
      <c r="BP1003" s="3"/>
      <c r="BQ1003" s="3"/>
      <c r="BR1003" s="3"/>
      <c r="BS1003" s="3"/>
      <c r="BT1003" s="2"/>
      <c r="BU1003" s="2"/>
      <c r="BV1003" s="2"/>
      <c r="BW1003" s="2"/>
      <c r="BX1003" s="2"/>
      <c r="BY1003" s="2"/>
      <c r="BZ1003" s="2"/>
      <c r="CA1003" s="2"/>
      <c r="CB1003" s="2"/>
      <c r="CC1003" s="2"/>
      <c r="CD1003" s="2"/>
      <c r="CE1003" s="2"/>
      <c r="CF1003" s="2"/>
      <c r="CG1003" s="4"/>
    </row>
    <row r="1004" spans="1:85" s="5" customFormat="1" x14ac:dyDescent="0.3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  <c r="AA1004" s="2"/>
      <c r="AB1004" s="2"/>
      <c r="AC1004" s="2"/>
      <c r="AD1004" s="2"/>
      <c r="AE1004" s="2"/>
      <c r="AF1004" s="2"/>
      <c r="AG1004" s="2"/>
      <c r="AH1004" s="2"/>
      <c r="AI1004" s="2"/>
      <c r="AJ1004" s="2"/>
      <c r="AK1004" s="2"/>
      <c r="AL1004" s="2"/>
      <c r="AM1004" s="2"/>
      <c r="AN1004" s="2"/>
      <c r="AO1004" s="2"/>
      <c r="AP1004" s="2"/>
      <c r="AQ1004" s="2"/>
      <c r="AR1004" s="2"/>
      <c r="AS1004" s="2"/>
      <c r="AT1004" s="2"/>
      <c r="AU1004" s="2"/>
      <c r="AV1004" s="2"/>
      <c r="AW1004" s="2"/>
      <c r="AX1004" s="2"/>
      <c r="AY1004" s="2"/>
      <c r="AZ1004" s="2"/>
      <c r="BA1004" s="2"/>
      <c r="BB1004" s="2"/>
      <c r="BC1004" s="2"/>
      <c r="BD1004" s="2"/>
      <c r="BE1004" s="2"/>
      <c r="BF1004" s="2"/>
      <c r="BG1004" s="2"/>
      <c r="BH1004" s="2"/>
      <c r="BI1004" s="3"/>
      <c r="BJ1004" s="3"/>
      <c r="BK1004" s="3"/>
      <c r="BL1004" s="3"/>
      <c r="BM1004" s="3"/>
      <c r="BN1004" s="3"/>
      <c r="BO1004" s="3"/>
      <c r="BP1004" s="3"/>
      <c r="BQ1004" s="3"/>
      <c r="BR1004" s="3"/>
      <c r="BS1004" s="3"/>
      <c r="BT1004" s="2"/>
      <c r="BU1004" s="2"/>
      <c r="BV1004" s="2"/>
      <c r="BW1004" s="2"/>
      <c r="BX1004" s="2"/>
      <c r="BY1004" s="2"/>
      <c r="BZ1004" s="2"/>
      <c r="CA1004" s="2"/>
      <c r="CB1004" s="2"/>
      <c r="CC1004" s="2"/>
      <c r="CD1004" s="2"/>
      <c r="CE1004" s="2"/>
      <c r="CF1004" s="2"/>
      <c r="CG1004" s="4"/>
    </row>
    <row r="1005" spans="1:85" s="5" customFormat="1" x14ac:dyDescent="0.3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  <c r="AA1005" s="2"/>
      <c r="AB1005" s="2"/>
      <c r="AC1005" s="2"/>
      <c r="AD1005" s="2"/>
      <c r="AE1005" s="2"/>
      <c r="AF1005" s="2"/>
      <c r="AG1005" s="2"/>
      <c r="AH1005" s="2"/>
      <c r="AI1005" s="2"/>
      <c r="AJ1005" s="2"/>
      <c r="AK1005" s="2"/>
      <c r="AL1005" s="2"/>
      <c r="AM1005" s="2"/>
      <c r="AN1005" s="2"/>
      <c r="AO1005" s="2"/>
      <c r="AP1005" s="2"/>
      <c r="AQ1005" s="2"/>
      <c r="AR1005" s="2"/>
      <c r="AS1005" s="2"/>
      <c r="AT1005" s="2"/>
      <c r="AU1005" s="2"/>
      <c r="AV1005" s="2"/>
      <c r="AW1005" s="2"/>
      <c r="AX1005" s="2"/>
      <c r="AY1005" s="2"/>
      <c r="AZ1005" s="2"/>
      <c r="BA1005" s="2"/>
      <c r="BB1005" s="2"/>
      <c r="BC1005" s="2"/>
      <c r="BD1005" s="2"/>
      <c r="BE1005" s="2"/>
      <c r="BF1005" s="2"/>
      <c r="BG1005" s="2"/>
      <c r="BH1005" s="2"/>
      <c r="BI1005" s="3"/>
      <c r="BJ1005" s="3"/>
      <c r="BK1005" s="3"/>
      <c r="BL1005" s="3"/>
      <c r="BM1005" s="3"/>
      <c r="BN1005" s="3"/>
      <c r="BO1005" s="3"/>
      <c r="BP1005" s="3"/>
      <c r="BQ1005" s="3"/>
      <c r="BR1005" s="3"/>
      <c r="BS1005" s="3"/>
      <c r="BT1005" s="2"/>
      <c r="BU1005" s="2"/>
      <c r="BV1005" s="2"/>
      <c r="BW1005" s="2"/>
      <c r="BX1005" s="2"/>
      <c r="BY1005" s="2"/>
      <c r="BZ1005" s="2"/>
      <c r="CA1005" s="2"/>
      <c r="CB1005" s="2"/>
      <c r="CC1005" s="2"/>
      <c r="CD1005" s="2"/>
      <c r="CE1005" s="2"/>
      <c r="CF1005" s="2"/>
      <c r="CG1005" s="4"/>
    </row>
    <row r="1006" spans="1:85" s="5" customFormat="1" x14ac:dyDescent="0.3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  <c r="AA1006" s="2"/>
      <c r="AB1006" s="2"/>
      <c r="AC1006" s="2"/>
      <c r="AD1006" s="2"/>
      <c r="AE1006" s="2"/>
      <c r="AF1006" s="2"/>
      <c r="AG1006" s="2"/>
      <c r="AH1006" s="2"/>
      <c r="AI1006" s="2"/>
      <c r="AJ1006" s="2"/>
      <c r="AK1006" s="2"/>
      <c r="AL1006" s="2"/>
      <c r="AM1006" s="2"/>
      <c r="AN1006" s="2"/>
      <c r="AO1006" s="2"/>
      <c r="AP1006" s="2"/>
      <c r="AQ1006" s="2"/>
      <c r="AR1006" s="2"/>
      <c r="AS1006" s="2"/>
      <c r="AT1006" s="2"/>
      <c r="AU1006" s="2"/>
      <c r="AV1006" s="2"/>
      <c r="AW1006" s="2"/>
      <c r="AX1006" s="2"/>
      <c r="AY1006" s="2"/>
      <c r="AZ1006" s="2"/>
      <c r="BA1006" s="2"/>
      <c r="BB1006" s="2"/>
      <c r="BC1006" s="2"/>
      <c r="BD1006" s="2"/>
      <c r="BE1006" s="2"/>
      <c r="BF1006" s="2"/>
      <c r="BG1006" s="2"/>
      <c r="BH1006" s="2"/>
      <c r="BI1006" s="3"/>
      <c r="BJ1006" s="3"/>
      <c r="BK1006" s="3"/>
      <c r="BL1006" s="3"/>
      <c r="BM1006" s="3"/>
      <c r="BN1006" s="3"/>
      <c r="BO1006" s="3"/>
      <c r="BP1006" s="3"/>
      <c r="BQ1006" s="3"/>
      <c r="BR1006" s="3"/>
      <c r="BS1006" s="3"/>
      <c r="BT1006" s="2"/>
      <c r="BU1006" s="2"/>
      <c r="BV1006" s="2"/>
      <c r="BW1006" s="2"/>
      <c r="BX1006" s="2"/>
      <c r="BY1006" s="2"/>
      <c r="BZ1006" s="2"/>
      <c r="CA1006" s="2"/>
      <c r="CB1006" s="2"/>
      <c r="CC1006" s="2"/>
      <c r="CD1006" s="2"/>
      <c r="CE1006" s="2"/>
      <c r="CF1006" s="2"/>
      <c r="CG1006" s="4"/>
    </row>
    <row r="1007" spans="1:85" s="5" customFormat="1" x14ac:dyDescent="0.3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  <c r="AA1007" s="2"/>
      <c r="AB1007" s="2"/>
      <c r="AC1007" s="2"/>
      <c r="AD1007" s="2"/>
      <c r="AE1007" s="2"/>
      <c r="AF1007" s="2"/>
      <c r="AG1007" s="2"/>
      <c r="AH1007" s="2"/>
      <c r="AI1007" s="2"/>
      <c r="AJ1007" s="2"/>
      <c r="AK1007" s="2"/>
      <c r="AL1007" s="2"/>
      <c r="AM1007" s="2"/>
      <c r="AN1007" s="2"/>
      <c r="AO1007" s="2"/>
      <c r="AP1007" s="2"/>
      <c r="AQ1007" s="2"/>
      <c r="AR1007" s="2"/>
      <c r="AS1007" s="2"/>
      <c r="AT1007" s="2"/>
      <c r="AU1007" s="2"/>
      <c r="AV1007" s="2"/>
      <c r="AW1007" s="2"/>
      <c r="AX1007" s="2"/>
      <c r="AY1007" s="2"/>
      <c r="AZ1007" s="2"/>
      <c r="BA1007" s="2"/>
      <c r="BB1007" s="2"/>
      <c r="BC1007" s="2"/>
      <c r="BD1007" s="2"/>
      <c r="BE1007" s="2"/>
      <c r="BF1007" s="2"/>
      <c r="BG1007" s="2"/>
      <c r="BH1007" s="2"/>
      <c r="BI1007" s="3"/>
      <c r="BJ1007" s="3"/>
      <c r="BK1007" s="3"/>
      <c r="BL1007" s="3"/>
      <c r="BM1007" s="3"/>
      <c r="BN1007" s="3"/>
      <c r="BO1007" s="3"/>
      <c r="BP1007" s="3"/>
      <c r="BQ1007" s="3"/>
      <c r="BR1007" s="3"/>
      <c r="BS1007" s="3"/>
      <c r="BT1007" s="2"/>
      <c r="BU1007" s="2"/>
      <c r="BV1007" s="2"/>
      <c r="BW1007" s="2"/>
      <c r="BX1007" s="2"/>
      <c r="BY1007" s="2"/>
      <c r="BZ1007" s="2"/>
      <c r="CA1007" s="2"/>
      <c r="CB1007" s="2"/>
      <c r="CC1007" s="2"/>
      <c r="CD1007" s="2"/>
      <c r="CE1007" s="2"/>
      <c r="CF1007" s="2"/>
      <c r="CG1007" s="4"/>
    </row>
    <row r="1008" spans="1:85" s="5" customFormat="1" x14ac:dyDescent="0.3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  <c r="Z1008" s="2"/>
      <c r="AA1008" s="2"/>
      <c r="AB1008" s="2"/>
      <c r="AC1008" s="2"/>
      <c r="AD1008" s="2"/>
      <c r="AE1008" s="2"/>
      <c r="AF1008" s="2"/>
      <c r="AG1008" s="2"/>
      <c r="AH1008" s="2"/>
      <c r="AI1008" s="2"/>
      <c r="AJ1008" s="2"/>
      <c r="AK1008" s="2"/>
      <c r="AL1008" s="2"/>
      <c r="AM1008" s="2"/>
      <c r="AN1008" s="2"/>
      <c r="AO1008" s="2"/>
      <c r="AP1008" s="2"/>
      <c r="AQ1008" s="2"/>
      <c r="AR1008" s="2"/>
      <c r="AS1008" s="2"/>
      <c r="AT1008" s="2"/>
      <c r="AU1008" s="2"/>
      <c r="AV1008" s="2"/>
      <c r="AW1008" s="2"/>
      <c r="AX1008" s="2"/>
      <c r="AY1008" s="2"/>
      <c r="AZ1008" s="2"/>
      <c r="BA1008" s="2"/>
      <c r="BB1008" s="2"/>
      <c r="BC1008" s="2"/>
      <c r="BD1008" s="2"/>
      <c r="BE1008" s="2"/>
      <c r="BF1008" s="2"/>
      <c r="BG1008" s="2"/>
      <c r="BH1008" s="2"/>
      <c r="BI1008" s="3"/>
      <c r="BJ1008" s="3"/>
      <c r="BK1008" s="3"/>
      <c r="BL1008" s="3"/>
      <c r="BM1008" s="3"/>
      <c r="BN1008" s="3"/>
      <c r="BO1008" s="3"/>
      <c r="BP1008" s="3"/>
      <c r="BQ1008" s="3"/>
      <c r="BR1008" s="3"/>
      <c r="BS1008" s="3"/>
      <c r="BT1008" s="2"/>
      <c r="BU1008" s="2"/>
      <c r="BV1008" s="2"/>
      <c r="BW1008" s="2"/>
      <c r="BX1008" s="2"/>
      <c r="BY1008" s="2"/>
      <c r="BZ1008" s="2"/>
      <c r="CA1008" s="2"/>
      <c r="CB1008" s="2"/>
      <c r="CC1008" s="2"/>
      <c r="CD1008" s="2"/>
      <c r="CE1008" s="2"/>
      <c r="CF1008" s="2"/>
      <c r="CG1008" s="4"/>
    </row>
    <row r="1009" spans="1:85" s="5" customFormat="1" x14ac:dyDescent="0.3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  <c r="U1009" s="2"/>
      <c r="V1009" s="2"/>
      <c r="W1009" s="2"/>
      <c r="X1009" s="2"/>
      <c r="Y1009" s="2"/>
      <c r="Z1009" s="2"/>
      <c r="AA1009" s="2"/>
      <c r="AB1009" s="2"/>
      <c r="AC1009" s="2"/>
      <c r="AD1009" s="2"/>
      <c r="AE1009" s="2"/>
      <c r="AF1009" s="2"/>
      <c r="AG1009" s="2"/>
      <c r="AH1009" s="2"/>
      <c r="AI1009" s="2"/>
      <c r="AJ1009" s="2"/>
      <c r="AK1009" s="2"/>
      <c r="AL1009" s="2"/>
      <c r="AM1009" s="2"/>
      <c r="AN1009" s="2"/>
      <c r="AO1009" s="2"/>
      <c r="AP1009" s="2"/>
      <c r="AQ1009" s="2"/>
      <c r="AR1009" s="2"/>
      <c r="AS1009" s="2"/>
      <c r="AT1009" s="2"/>
      <c r="AU1009" s="2"/>
      <c r="AV1009" s="2"/>
      <c r="AW1009" s="2"/>
      <c r="AX1009" s="2"/>
      <c r="AY1009" s="2"/>
      <c r="AZ1009" s="2"/>
      <c r="BA1009" s="2"/>
      <c r="BB1009" s="2"/>
      <c r="BC1009" s="2"/>
      <c r="BD1009" s="2"/>
      <c r="BE1009" s="2"/>
      <c r="BF1009" s="2"/>
      <c r="BG1009" s="2"/>
      <c r="BH1009" s="2"/>
      <c r="BI1009" s="3"/>
      <c r="BJ1009" s="3"/>
      <c r="BK1009" s="3"/>
      <c r="BL1009" s="3"/>
      <c r="BM1009" s="3"/>
      <c r="BN1009" s="3"/>
      <c r="BO1009" s="3"/>
      <c r="BP1009" s="3"/>
      <c r="BQ1009" s="3"/>
      <c r="BR1009" s="3"/>
      <c r="BS1009" s="3"/>
      <c r="BT1009" s="2"/>
      <c r="BU1009" s="2"/>
      <c r="BV1009" s="2"/>
      <c r="BW1009" s="2"/>
      <c r="BX1009" s="2"/>
      <c r="BY1009" s="2"/>
      <c r="BZ1009" s="2"/>
      <c r="CA1009" s="2"/>
      <c r="CB1009" s="2"/>
      <c r="CC1009" s="2"/>
      <c r="CD1009" s="2"/>
      <c r="CE1009" s="2"/>
      <c r="CF1009" s="2"/>
      <c r="CG1009" s="4"/>
    </row>
    <row r="1010" spans="1:85" s="5" customFormat="1" x14ac:dyDescent="0.3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R1010" s="2"/>
      <c r="S1010" s="2"/>
      <c r="T1010" s="2"/>
      <c r="U1010" s="2"/>
      <c r="V1010" s="2"/>
      <c r="W1010" s="2"/>
      <c r="X1010" s="2"/>
      <c r="Y1010" s="2"/>
      <c r="Z1010" s="2"/>
      <c r="AA1010" s="2"/>
      <c r="AB1010" s="2"/>
      <c r="AC1010" s="2"/>
      <c r="AD1010" s="2"/>
      <c r="AE1010" s="2"/>
      <c r="AF1010" s="2"/>
      <c r="AG1010" s="2"/>
      <c r="AH1010" s="2"/>
      <c r="AI1010" s="2"/>
      <c r="AJ1010" s="2"/>
      <c r="AK1010" s="2"/>
      <c r="AL1010" s="2"/>
      <c r="AM1010" s="2"/>
      <c r="AN1010" s="2"/>
      <c r="AO1010" s="2"/>
      <c r="AP1010" s="2"/>
      <c r="AQ1010" s="2"/>
      <c r="AR1010" s="2"/>
      <c r="AS1010" s="2"/>
      <c r="AT1010" s="2"/>
      <c r="AU1010" s="2"/>
      <c r="AV1010" s="2"/>
      <c r="AW1010" s="2"/>
      <c r="AX1010" s="2"/>
      <c r="AY1010" s="2"/>
      <c r="AZ1010" s="2"/>
      <c r="BA1010" s="2"/>
      <c r="BB1010" s="2"/>
      <c r="BC1010" s="2"/>
      <c r="BD1010" s="2"/>
      <c r="BE1010" s="2"/>
      <c r="BF1010" s="2"/>
      <c r="BG1010" s="2"/>
      <c r="BH1010" s="2"/>
      <c r="BI1010" s="3"/>
      <c r="BJ1010" s="3"/>
      <c r="BK1010" s="3"/>
      <c r="BL1010" s="3"/>
      <c r="BM1010" s="3"/>
      <c r="BN1010" s="3"/>
      <c r="BO1010" s="3"/>
      <c r="BP1010" s="3"/>
      <c r="BQ1010" s="3"/>
      <c r="BR1010" s="3"/>
      <c r="BS1010" s="3"/>
      <c r="BT1010" s="2"/>
      <c r="BU1010" s="2"/>
      <c r="BV1010" s="2"/>
      <c r="BW1010" s="2"/>
      <c r="BX1010" s="2"/>
      <c r="BY1010" s="2"/>
      <c r="BZ1010" s="2"/>
      <c r="CA1010" s="2"/>
      <c r="CB1010" s="2"/>
      <c r="CC1010" s="2"/>
      <c r="CD1010" s="2"/>
      <c r="CE1010" s="2"/>
      <c r="CF1010" s="2"/>
      <c r="CG1010" s="4"/>
    </row>
    <row r="1011" spans="1:85" s="5" customFormat="1" x14ac:dyDescent="0.3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Q1011" s="2"/>
      <c r="R1011" s="2"/>
      <c r="S1011" s="2"/>
      <c r="T1011" s="2"/>
      <c r="U1011" s="2"/>
      <c r="V1011" s="2"/>
      <c r="W1011" s="2"/>
      <c r="X1011" s="2"/>
      <c r="Y1011" s="2"/>
      <c r="Z1011" s="2"/>
      <c r="AA1011" s="2"/>
      <c r="AB1011" s="2"/>
      <c r="AC1011" s="2"/>
      <c r="AD1011" s="2"/>
      <c r="AE1011" s="2"/>
      <c r="AF1011" s="2"/>
      <c r="AG1011" s="2"/>
      <c r="AH1011" s="2"/>
      <c r="AI1011" s="2"/>
      <c r="AJ1011" s="2"/>
      <c r="AK1011" s="2"/>
      <c r="AL1011" s="2"/>
      <c r="AM1011" s="2"/>
      <c r="AN1011" s="2"/>
      <c r="AO1011" s="2"/>
      <c r="AP1011" s="2"/>
      <c r="AQ1011" s="2"/>
      <c r="AR1011" s="2"/>
      <c r="AS1011" s="2"/>
      <c r="AT1011" s="2"/>
      <c r="AU1011" s="2"/>
      <c r="AV1011" s="2"/>
      <c r="AW1011" s="2"/>
      <c r="AX1011" s="2"/>
      <c r="AY1011" s="2"/>
      <c r="AZ1011" s="2"/>
      <c r="BA1011" s="2"/>
      <c r="BB1011" s="2"/>
      <c r="BC1011" s="2"/>
      <c r="BD1011" s="2"/>
      <c r="BE1011" s="2"/>
      <c r="BF1011" s="2"/>
      <c r="BG1011" s="2"/>
      <c r="BH1011" s="2"/>
      <c r="BI1011" s="3"/>
      <c r="BJ1011" s="3"/>
      <c r="BK1011" s="3"/>
      <c r="BL1011" s="3"/>
      <c r="BM1011" s="3"/>
      <c r="BN1011" s="3"/>
      <c r="BO1011" s="3"/>
      <c r="BP1011" s="3"/>
      <c r="BQ1011" s="3"/>
      <c r="BR1011" s="3"/>
      <c r="BS1011" s="3"/>
      <c r="BT1011" s="2"/>
      <c r="BU1011" s="2"/>
      <c r="BV1011" s="2"/>
      <c r="BW1011" s="2"/>
      <c r="BX1011" s="2"/>
      <c r="BY1011" s="2"/>
      <c r="BZ1011" s="2"/>
      <c r="CA1011" s="2"/>
      <c r="CB1011" s="2"/>
      <c r="CC1011" s="2"/>
      <c r="CD1011" s="2"/>
      <c r="CE1011" s="2"/>
      <c r="CF1011" s="2"/>
      <c r="CG1011" s="4"/>
    </row>
    <row r="1012" spans="1:85" s="5" customFormat="1" x14ac:dyDescent="0.3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2"/>
      <c r="P1012" s="2"/>
      <c r="Q1012" s="2"/>
      <c r="R1012" s="2"/>
      <c r="S1012" s="2"/>
      <c r="T1012" s="2"/>
      <c r="U1012" s="2"/>
      <c r="V1012" s="2"/>
      <c r="W1012" s="2"/>
      <c r="X1012" s="2"/>
      <c r="Y1012" s="2"/>
      <c r="Z1012" s="2"/>
      <c r="AA1012" s="2"/>
      <c r="AB1012" s="2"/>
      <c r="AC1012" s="2"/>
      <c r="AD1012" s="2"/>
      <c r="AE1012" s="2"/>
      <c r="AF1012" s="2"/>
      <c r="AG1012" s="2"/>
      <c r="AH1012" s="2"/>
      <c r="AI1012" s="2"/>
      <c r="AJ1012" s="2"/>
      <c r="AK1012" s="2"/>
      <c r="AL1012" s="2"/>
      <c r="AM1012" s="2"/>
      <c r="AN1012" s="2"/>
      <c r="AO1012" s="2"/>
      <c r="AP1012" s="2"/>
      <c r="AQ1012" s="2"/>
      <c r="AR1012" s="2"/>
      <c r="AS1012" s="2"/>
      <c r="AT1012" s="2"/>
      <c r="AU1012" s="2"/>
      <c r="AV1012" s="2"/>
      <c r="AW1012" s="2"/>
      <c r="AX1012" s="2"/>
      <c r="AY1012" s="2"/>
      <c r="AZ1012" s="2"/>
      <c r="BA1012" s="2"/>
      <c r="BB1012" s="2"/>
      <c r="BC1012" s="2"/>
      <c r="BD1012" s="2"/>
      <c r="BE1012" s="2"/>
      <c r="BF1012" s="2"/>
      <c r="BG1012" s="2"/>
      <c r="BH1012" s="2"/>
      <c r="BI1012" s="3"/>
      <c r="BJ1012" s="3"/>
      <c r="BK1012" s="3"/>
      <c r="BL1012" s="3"/>
      <c r="BM1012" s="3"/>
      <c r="BN1012" s="3"/>
      <c r="BO1012" s="3"/>
      <c r="BP1012" s="3"/>
      <c r="BQ1012" s="3"/>
      <c r="BR1012" s="3"/>
      <c r="BS1012" s="3"/>
      <c r="BT1012" s="2"/>
      <c r="BU1012" s="2"/>
      <c r="BV1012" s="2"/>
      <c r="BW1012" s="2"/>
      <c r="BX1012" s="2"/>
      <c r="BY1012" s="2"/>
      <c r="BZ1012" s="2"/>
      <c r="CA1012" s="2"/>
      <c r="CB1012" s="2"/>
      <c r="CC1012" s="2"/>
      <c r="CD1012" s="2"/>
      <c r="CE1012" s="2"/>
      <c r="CF1012" s="2"/>
      <c r="CG1012" s="4"/>
    </row>
    <row r="1013" spans="1:85" s="5" customFormat="1" x14ac:dyDescent="0.3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2"/>
      <c r="P1013" s="2"/>
      <c r="Q1013" s="2"/>
      <c r="R1013" s="2"/>
      <c r="S1013" s="2"/>
      <c r="T1013" s="2"/>
      <c r="U1013" s="2"/>
      <c r="V1013" s="2"/>
      <c r="W1013" s="2"/>
      <c r="X1013" s="2"/>
      <c r="Y1013" s="2"/>
      <c r="Z1013" s="2"/>
      <c r="AA1013" s="2"/>
      <c r="AB1013" s="2"/>
      <c r="AC1013" s="2"/>
      <c r="AD1013" s="2"/>
      <c r="AE1013" s="2"/>
      <c r="AF1013" s="2"/>
      <c r="AG1013" s="2"/>
      <c r="AH1013" s="2"/>
      <c r="AI1013" s="2"/>
      <c r="AJ1013" s="2"/>
      <c r="AK1013" s="2"/>
      <c r="AL1013" s="2"/>
      <c r="AM1013" s="2"/>
      <c r="AN1013" s="2"/>
      <c r="AO1013" s="2"/>
      <c r="AP1013" s="2"/>
      <c r="AQ1013" s="2"/>
      <c r="AR1013" s="2"/>
      <c r="AS1013" s="2"/>
      <c r="AT1013" s="2"/>
      <c r="AU1013" s="2"/>
      <c r="AV1013" s="2"/>
      <c r="AW1013" s="2"/>
      <c r="AX1013" s="2"/>
      <c r="AY1013" s="2"/>
      <c r="AZ1013" s="2"/>
      <c r="BA1013" s="2"/>
      <c r="BB1013" s="2"/>
      <c r="BC1013" s="2"/>
      <c r="BD1013" s="2"/>
      <c r="BE1013" s="2"/>
      <c r="BF1013" s="2"/>
      <c r="BG1013" s="2"/>
      <c r="BH1013" s="2"/>
      <c r="BI1013" s="3"/>
      <c r="BJ1013" s="3"/>
      <c r="BK1013" s="3"/>
      <c r="BL1013" s="3"/>
      <c r="BM1013" s="3"/>
      <c r="BN1013" s="3"/>
      <c r="BO1013" s="3"/>
      <c r="BP1013" s="3"/>
      <c r="BQ1013" s="3"/>
      <c r="BR1013" s="3"/>
      <c r="BS1013" s="3"/>
      <c r="BT1013" s="2"/>
      <c r="BU1013" s="2"/>
      <c r="BV1013" s="2"/>
      <c r="BW1013" s="2"/>
      <c r="BX1013" s="2"/>
      <c r="BY1013" s="2"/>
      <c r="BZ1013" s="2"/>
      <c r="CA1013" s="2"/>
      <c r="CB1013" s="2"/>
      <c r="CC1013" s="2"/>
      <c r="CD1013" s="2"/>
      <c r="CE1013" s="2"/>
      <c r="CF1013" s="2"/>
      <c r="CG1013" s="4"/>
    </row>
    <row r="1014" spans="1:85" s="5" customFormat="1" x14ac:dyDescent="0.3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  <c r="O1014" s="2"/>
      <c r="P1014" s="2"/>
      <c r="Q1014" s="2"/>
      <c r="R1014" s="2"/>
      <c r="S1014" s="2"/>
      <c r="T1014" s="2"/>
      <c r="U1014" s="2"/>
      <c r="V1014" s="2"/>
      <c r="W1014" s="2"/>
      <c r="X1014" s="2"/>
      <c r="Y1014" s="2"/>
      <c r="Z1014" s="2"/>
      <c r="AA1014" s="2"/>
      <c r="AB1014" s="2"/>
      <c r="AC1014" s="2"/>
      <c r="AD1014" s="2"/>
      <c r="AE1014" s="2"/>
      <c r="AF1014" s="2"/>
      <c r="AG1014" s="2"/>
      <c r="AH1014" s="2"/>
      <c r="AI1014" s="2"/>
      <c r="AJ1014" s="2"/>
      <c r="AK1014" s="2"/>
      <c r="AL1014" s="2"/>
      <c r="AM1014" s="2"/>
      <c r="AN1014" s="2"/>
      <c r="AO1014" s="2"/>
      <c r="AP1014" s="2"/>
      <c r="AQ1014" s="2"/>
      <c r="AR1014" s="2"/>
      <c r="AS1014" s="2"/>
      <c r="AT1014" s="2"/>
      <c r="AU1014" s="2"/>
      <c r="AV1014" s="2"/>
      <c r="AW1014" s="2"/>
      <c r="AX1014" s="2"/>
      <c r="AY1014" s="2"/>
      <c r="AZ1014" s="2"/>
      <c r="BA1014" s="2"/>
      <c r="BB1014" s="2"/>
      <c r="BC1014" s="2"/>
      <c r="BD1014" s="2"/>
      <c r="BE1014" s="2"/>
      <c r="BF1014" s="2"/>
      <c r="BG1014" s="2"/>
      <c r="BH1014" s="2"/>
      <c r="BI1014" s="3"/>
      <c r="BJ1014" s="3"/>
      <c r="BK1014" s="3"/>
      <c r="BL1014" s="3"/>
      <c r="BM1014" s="3"/>
      <c r="BN1014" s="3"/>
      <c r="BO1014" s="3"/>
      <c r="BP1014" s="3"/>
      <c r="BQ1014" s="3"/>
      <c r="BR1014" s="3"/>
      <c r="BS1014" s="3"/>
      <c r="BT1014" s="2"/>
      <c r="BU1014" s="2"/>
      <c r="BV1014" s="2"/>
      <c r="BW1014" s="2"/>
      <c r="BX1014" s="2"/>
      <c r="BY1014" s="2"/>
      <c r="BZ1014" s="2"/>
      <c r="CA1014" s="2"/>
      <c r="CB1014" s="2"/>
      <c r="CC1014" s="2"/>
      <c r="CD1014" s="2"/>
      <c r="CE1014" s="2"/>
      <c r="CF1014" s="2"/>
      <c r="CG1014" s="4"/>
    </row>
    <row r="1015" spans="1:85" s="5" customFormat="1" x14ac:dyDescent="0.3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  <c r="O1015" s="2"/>
      <c r="P1015" s="2"/>
      <c r="Q1015" s="2"/>
      <c r="R1015" s="2"/>
      <c r="S1015" s="2"/>
      <c r="T1015" s="2"/>
      <c r="U1015" s="2"/>
      <c r="V1015" s="2"/>
      <c r="W1015" s="2"/>
      <c r="X1015" s="2"/>
      <c r="Y1015" s="2"/>
      <c r="Z1015" s="2"/>
      <c r="AA1015" s="2"/>
      <c r="AB1015" s="2"/>
      <c r="AC1015" s="2"/>
      <c r="AD1015" s="2"/>
      <c r="AE1015" s="2"/>
      <c r="AF1015" s="2"/>
      <c r="AG1015" s="2"/>
      <c r="AH1015" s="2"/>
      <c r="AI1015" s="2"/>
      <c r="AJ1015" s="2"/>
      <c r="AK1015" s="2"/>
      <c r="AL1015" s="2"/>
      <c r="AM1015" s="2"/>
      <c r="AN1015" s="2"/>
      <c r="AO1015" s="2"/>
      <c r="AP1015" s="2"/>
      <c r="AQ1015" s="2"/>
      <c r="AR1015" s="2"/>
      <c r="AS1015" s="2"/>
      <c r="AT1015" s="2"/>
      <c r="AU1015" s="2"/>
      <c r="AV1015" s="2"/>
      <c r="AW1015" s="2"/>
      <c r="AX1015" s="2"/>
      <c r="AY1015" s="2"/>
      <c r="AZ1015" s="2"/>
      <c r="BA1015" s="2"/>
      <c r="BB1015" s="2"/>
      <c r="BC1015" s="2"/>
      <c r="BD1015" s="2"/>
      <c r="BE1015" s="2"/>
      <c r="BF1015" s="2"/>
      <c r="BG1015" s="2"/>
      <c r="BH1015" s="2"/>
      <c r="BI1015" s="3"/>
      <c r="BJ1015" s="3"/>
      <c r="BK1015" s="3"/>
      <c r="BL1015" s="3"/>
      <c r="BM1015" s="3"/>
      <c r="BN1015" s="3"/>
      <c r="BO1015" s="3"/>
      <c r="BP1015" s="3"/>
      <c r="BQ1015" s="3"/>
      <c r="BR1015" s="3"/>
      <c r="BS1015" s="3"/>
      <c r="BT1015" s="2"/>
      <c r="BU1015" s="2"/>
      <c r="BV1015" s="2"/>
      <c r="BW1015" s="2"/>
      <c r="BX1015" s="2"/>
      <c r="BY1015" s="2"/>
      <c r="BZ1015" s="2"/>
      <c r="CA1015" s="2"/>
      <c r="CB1015" s="2"/>
      <c r="CC1015" s="2"/>
      <c r="CD1015" s="2"/>
      <c r="CE1015" s="2"/>
      <c r="CF1015" s="2"/>
      <c r="CG1015" s="4"/>
    </row>
    <row r="1016" spans="1:85" s="5" customFormat="1" x14ac:dyDescent="0.3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  <c r="O1016" s="2"/>
      <c r="P1016" s="2"/>
      <c r="Q1016" s="2"/>
      <c r="R1016" s="2"/>
      <c r="S1016" s="2"/>
      <c r="T1016" s="2"/>
      <c r="U1016" s="2"/>
      <c r="V1016" s="2"/>
      <c r="W1016" s="2"/>
      <c r="X1016" s="2"/>
      <c r="Y1016" s="2"/>
      <c r="Z1016" s="2"/>
      <c r="AA1016" s="2"/>
      <c r="AB1016" s="2"/>
      <c r="AC1016" s="2"/>
      <c r="AD1016" s="2"/>
      <c r="AE1016" s="2"/>
      <c r="AF1016" s="2"/>
      <c r="AG1016" s="2"/>
      <c r="AH1016" s="2"/>
      <c r="AI1016" s="2"/>
      <c r="AJ1016" s="2"/>
      <c r="AK1016" s="2"/>
      <c r="AL1016" s="2"/>
      <c r="AM1016" s="2"/>
      <c r="AN1016" s="2"/>
      <c r="AO1016" s="2"/>
      <c r="AP1016" s="2"/>
      <c r="AQ1016" s="2"/>
      <c r="AR1016" s="2"/>
      <c r="AS1016" s="2"/>
      <c r="AT1016" s="2"/>
      <c r="AU1016" s="2"/>
      <c r="AV1016" s="2"/>
      <c r="AW1016" s="2"/>
      <c r="AX1016" s="2"/>
      <c r="AY1016" s="2"/>
      <c r="AZ1016" s="2"/>
      <c r="BA1016" s="2"/>
      <c r="BB1016" s="2"/>
      <c r="BC1016" s="2"/>
      <c r="BD1016" s="2"/>
      <c r="BE1016" s="2"/>
      <c r="BF1016" s="2"/>
      <c r="BG1016" s="2"/>
      <c r="BH1016" s="2"/>
      <c r="BI1016" s="3"/>
      <c r="BJ1016" s="3"/>
      <c r="BK1016" s="3"/>
      <c r="BL1016" s="3"/>
      <c r="BM1016" s="3"/>
      <c r="BN1016" s="3"/>
      <c r="BO1016" s="3"/>
      <c r="BP1016" s="3"/>
      <c r="BQ1016" s="3"/>
      <c r="BR1016" s="3"/>
      <c r="BS1016" s="3"/>
      <c r="BT1016" s="2"/>
      <c r="BU1016" s="2"/>
      <c r="BV1016" s="2"/>
      <c r="BW1016" s="2"/>
      <c r="BX1016" s="2"/>
      <c r="BY1016" s="2"/>
      <c r="BZ1016" s="2"/>
      <c r="CA1016" s="2"/>
      <c r="CB1016" s="2"/>
      <c r="CC1016" s="2"/>
      <c r="CD1016" s="2"/>
      <c r="CE1016" s="2"/>
      <c r="CF1016" s="2"/>
      <c r="CG1016" s="4"/>
    </row>
    <row r="1017" spans="1:85" s="5" customFormat="1" x14ac:dyDescent="0.3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  <c r="O1017" s="2"/>
      <c r="P1017" s="2"/>
      <c r="Q1017" s="2"/>
      <c r="R1017" s="2"/>
      <c r="S1017" s="2"/>
      <c r="T1017" s="2"/>
      <c r="U1017" s="2"/>
      <c r="V1017" s="2"/>
      <c r="W1017" s="2"/>
      <c r="X1017" s="2"/>
      <c r="Y1017" s="2"/>
      <c r="Z1017" s="2"/>
      <c r="AA1017" s="2"/>
      <c r="AB1017" s="2"/>
      <c r="AC1017" s="2"/>
      <c r="AD1017" s="2"/>
      <c r="AE1017" s="2"/>
      <c r="AF1017" s="2"/>
      <c r="AG1017" s="2"/>
      <c r="AH1017" s="2"/>
      <c r="AI1017" s="2"/>
      <c r="AJ1017" s="2"/>
      <c r="AK1017" s="2"/>
      <c r="AL1017" s="2"/>
      <c r="AM1017" s="2"/>
      <c r="AN1017" s="2"/>
      <c r="AO1017" s="2"/>
      <c r="AP1017" s="2"/>
      <c r="AQ1017" s="2"/>
      <c r="AR1017" s="2"/>
      <c r="AS1017" s="2"/>
      <c r="AT1017" s="2"/>
      <c r="AU1017" s="2"/>
      <c r="AV1017" s="2"/>
      <c r="AW1017" s="2"/>
      <c r="AX1017" s="2"/>
      <c r="AY1017" s="2"/>
      <c r="AZ1017" s="2"/>
      <c r="BA1017" s="2"/>
      <c r="BB1017" s="2"/>
      <c r="BC1017" s="2"/>
      <c r="BD1017" s="2"/>
      <c r="BE1017" s="2"/>
      <c r="BF1017" s="2"/>
      <c r="BG1017" s="2"/>
      <c r="BH1017" s="2"/>
      <c r="BI1017" s="3"/>
      <c r="BJ1017" s="3"/>
      <c r="BK1017" s="3"/>
      <c r="BL1017" s="3"/>
      <c r="BM1017" s="3"/>
      <c r="BN1017" s="3"/>
      <c r="BO1017" s="3"/>
      <c r="BP1017" s="3"/>
      <c r="BQ1017" s="3"/>
      <c r="BR1017" s="3"/>
      <c r="BS1017" s="3"/>
      <c r="BT1017" s="2"/>
      <c r="BU1017" s="2"/>
      <c r="BV1017" s="2"/>
      <c r="BW1017" s="2"/>
      <c r="BX1017" s="2"/>
      <c r="BY1017" s="2"/>
      <c r="BZ1017" s="2"/>
      <c r="CA1017" s="2"/>
      <c r="CB1017" s="2"/>
      <c r="CC1017" s="2"/>
      <c r="CD1017" s="2"/>
      <c r="CE1017" s="2"/>
      <c r="CF1017" s="2"/>
      <c r="CG1017" s="4"/>
    </row>
    <row r="1018" spans="1:85" s="5" customFormat="1" x14ac:dyDescent="0.3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  <c r="O1018" s="2"/>
      <c r="P1018" s="2"/>
      <c r="Q1018" s="2"/>
      <c r="R1018" s="2"/>
      <c r="S1018" s="2"/>
      <c r="T1018" s="2"/>
      <c r="U1018" s="2"/>
      <c r="V1018" s="2"/>
      <c r="W1018" s="2"/>
      <c r="X1018" s="2"/>
      <c r="Y1018" s="2"/>
      <c r="Z1018" s="2"/>
      <c r="AA1018" s="2"/>
      <c r="AB1018" s="2"/>
      <c r="AC1018" s="2"/>
      <c r="AD1018" s="2"/>
      <c r="AE1018" s="2"/>
      <c r="AF1018" s="2"/>
      <c r="AG1018" s="2"/>
      <c r="AH1018" s="2"/>
      <c r="AI1018" s="2"/>
      <c r="AJ1018" s="2"/>
      <c r="AK1018" s="2"/>
      <c r="AL1018" s="2"/>
      <c r="AM1018" s="2"/>
      <c r="AN1018" s="2"/>
      <c r="AO1018" s="2"/>
      <c r="AP1018" s="2"/>
      <c r="AQ1018" s="2"/>
      <c r="AR1018" s="2"/>
      <c r="AS1018" s="2"/>
      <c r="AT1018" s="2"/>
      <c r="AU1018" s="2"/>
      <c r="AV1018" s="2"/>
      <c r="AW1018" s="2"/>
      <c r="AX1018" s="2"/>
      <c r="AY1018" s="2"/>
      <c r="AZ1018" s="2"/>
      <c r="BA1018" s="2"/>
      <c r="BB1018" s="2"/>
      <c r="BC1018" s="2"/>
      <c r="BD1018" s="2"/>
      <c r="BE1018" s="2"/>
      <c r="BF1018" s="2"/>
      <c r="BG1018" s="2"/>
      <c r="BH1018" s="2"/>
      <c r="BI1018" s="3"/>
      <c r="BJ1018" s="3"/>
      <c r="BK1018" s="3"/>
      <c r="BL1018" s="3"/>
      <c r="BM1018" s="3"/>
      <c r="BN1018" s="3"/>
      <c r="BO1018" s="3"/>
      <c r="BP1018" s="3"/>
      <c r="BQ1018" s="3"/>
      <c r="BR1018" s="3"/>
      <c r="BS1018" s="3"/>
      <c r="BT1018" s="2"/>
      <c r="BU1018" s="2"/>
      <c r="BV1018" s="2"/>
      <c r="BW1018" s="2"/>
      <c r="BX1018" s="2"/>
      <c r="BY1018" s="2"/>
      <c r="BZ1018" s="2"/>
      <c r="CA1018" s="2"/>
      <c r="CB1018" s="2"/>
      <c r="CC1018" s="2"/>
      <c r="CD1018" s="2"/>
      <c r="CE1018" s="2"/>
      <c r="CF1018" s="2"/>
      <c r="CG1018" s="4"/>
    </row>
    <row r="1019" spans="1:85" s="5" customFormat="1" x14ac:dyDescent="0.3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  <c r="O1019" s="2"/>
      <c r="P1019" s="2"/>
      <c r="Q1019" s="2"/>
      <c r="R1019" s="2"/>
      <c r="S1019" s="2"/>
      <c r="T1019" s="2"/>
      <c r="U1019" s="2"/>
      <c r="V1019" s="2"/>
      <c r="W1019" s="2"/>
      <c r="X1019" s="2"/>
      <c r="Y1019" s="2"/>
      <c r="Z1019" s="2"/>
      <c r="AA1019" s="2"/>
      <c r="AB1019" s="2"/>
      <c r="AC1019" s="2"/>
      <c r="AD1019" s="2"/>
      <c r="AE1019" s="2"/>
      <c r="AF1019" s="2"/>
      <c r="AG1019" s="2"/>
      <c r="AH1019" s="2"/>
      <c r="AI1019" s="2"/>
      <c r="AJ1019" s="2"/>
      <c r="AK1019" s="2"/>
      <c r="AL1019" s="2"/>
      <c r="AM1019" s="2"/>
      <c r="AN1019" s="2"/>
      <c r="AO1019" s="2"/>
      <c r="AP1019" s="2"/>
      <c r="AQ1019" s="2"/>
      <c r="AR1019" s="2"/>
      <c r="AS1019" s="2"/>
      <c r="AT1019" s="2"/>
      <c r="AU1019" s="2"/>
      <c r="AV1019" s="2"/>
      <c r="AW1019" s="2"/>
      <c r="AX1019" s="2"/>
      <c r="AY1019" s="2"/>
      <c r="AZ1019" s="2"/>
      <c r="BA1019" s="2"/>
      <c r="BB1019" s="2"/>
      <c r="BC1019" s="2"/>
      <c r="BD1019" s="2"/>
      <c r="BE1019" s="2"/>
      <c r="BF1019" s="2"/>
      <c r="BG1019" s="2"/>
      <c r="BH1019" s="2"/>
      <c r="BI1019" s="3"/>
      <c r="BJ1019" s="3"/>
      <c r="BK1019" s="3"/>
      <c r="BL1019" s="3"/>
      <c r="BM1019" s="3"/>
      <c r="BN1019" s="3"/>
      <c r="BO1019" s="3"/>
      <c r="BP1019" s="3"/>
      <c r="BQ1019" s="3"/>
      <c r="BR1019" s="3"/>
      <c r="BS1019" s="3"/>
      <c r="BT1019" s="2"/>
      <c r="BU1019" s="2"/>
      <c r="BV1019" s="2"/>
      <c r="BW1019" s="2"/>
      <c r="BX1019" s="2"/>
      <c r="BY1019" s="2"/>
      <c r="BZ1019" s="2"/>
      <c r="CA1019" s="2"/>
      <c r="CB1019" s="2"/>
      <c r="CC1019" s="2"/>
      <c r="CD1019" s="2"/>
      <c r="CE1019" s="2"/>
      <c r="CF1019" s="2"/>
      <c r="CG1019" s="4"/>
    </row>
    <row r="1020" spans="1:85" s="5" customFormat="1" x14ac:dyDescent="0.3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  <c r="O1020" s="2"/>
      <c r="P1020" s="2"/>
      <c r="Q1020" s="2"/>
      <c r="R1020" s="2"/>
      <c r="S1020" s="2"/>
      <c r="T1020" s="2"/>
      <c r="U1020" s="2"/>
      <c r="V1020" s="2"/>
      <c r="W1020" s="2"/>
      <c r="X1020" s="2"/>
      <c r="Y1020" s="2"/>
      <c r="Z1020" s="2"/>
      <c r="AA1020" s="2"/>
      <c r="AB1020" s="2"/>
      <c r="AC1020" s="2"/>
      <c r="AD1020" s="2"/>
      <c r="AE1020" s="2"/>
      <c r="AF1020" s="2"/>
      <c r="AG1020" s="2"/>
      <c r="AH1020" s="2"/>
      <c r="AI1020" s="2"/>
      <c r="AJ1020" s="2"/>
      <c r="AK1020" s="2"/>
      <c r="AL1020" s="2"/>
      <c r="AM1020" s="2"/>
      <c r="AN1020" s="2"/>
      <c r="AO1020" s="2"/>
      <c r="AP1020" s="2"/>
      <c r="AQ1020" s="2"/>
      <c r="AR1020" s="2"/>
      <c r="AS1020" s="2"/>
      <c r="AT1020" s="2"/>
      <c r="AU1020" s="2"/>
      <c r="AV1020" s="2"/>
      <c r="AW1020" s="2"/>
      <c r="AX1020" s="2"/>
      <c r="AY1020" s="2"/>
      <c r="AZ1020" s="2"/>
      <c r="BA1020" s="2"/>
      <c r="BB1020" s="2"/>
      <c r="BC1020" s="2"/>
      <c r="BD1020" s="2"/>
      <c r="BE1020" s="2"/>
      <c r="BF1020" s="2"/>
      <c r="BG1020" s="2"/>
      <c r="BH1020" s="2"/>
      <c r="BI1020" s="3"/>
      <c r="BJ1020" s="3"/>
      <c r="BK1020" s="3"/>
      <c r="BL1020" s="3"/>
      <c r="BM1020" s="3"/>
      <c r="BN1020" s="3"/>
      <c r="BO1020" s="3"/>
      <c r="BP1020" s="3"/>
      <c r="BQ1020" s="3"/>
      <c r="BR1020" s="3"/>
      <c r="BS1020" s="3"/>
      <c r="BT1020" s="2"/>
      <c r="BU1020" s="2"/>
      <c r="BV1020" s="2"/>
      <c r="BW1020" s="2"/>
      <c r="BX1020" s="2"/>
      <c r="BY1020" s="2"/>
      <c r="BZ1020" s="2"/>
      <c r="CA1020" s="2"/>
      <c r="CB1020" s="2"/>
      <c r="CC1020" s="2"/>
      <c r="CD1020" s="2"/>
      <c r="CE1020" s="2"/>
      <c r="CF1020" s="2"/>
      <c r="CG1020" s="4"/>
    </row>
  </sheetData>
  <autoFilter ref="A4:CG19"/>
  <mergeCells count="98">
    <mergeCell ref="I4:I6"/>
    <mergeCell ref="J4:J6"/>
    <mergeCell ref="BJ4:BJ6"/>
    <mergeCell ref="BK4:BK6"/>
    <mergeCell ref="BL4:BL6"/>
    <mergeCell ref="K5:K6"/>
    <mergeCell ref="L5:L6"/>
    <mergeCell ref="R5:R6"/>
    <mergeCell ref="S5:S6"/>
    <mergeCell ref="T5:T6"/>
    <mergeCell ref="U5:U6"/>
    <mergeCell ref="V5:V6"/>
    <mergeCell ref="W5:W6"/>
    <mergeCell ref="X5:X6"/>
    <mergeCell ref="Y5:Y6"/>
    <mergeCell ref="BG3:BG6"/>
    <mergeCell ref="BS3:BS6"/>
    <mergeCell ref="BV3:BV6"/>
    <mergeCell ref="BW3:BW6"/>
    <mergeCell ref="BX3:BX6"/>
    <mergeCell ref="BY3:BY6"/>
    <mergeCell ref="BH3:BH6"/>
    <mergeCell ref="BI3:BI6"/>
    <mergeCell ref="BJ3:BQ3"/>
    <mergeCell ref="BR3:BR6"/>
    <mergeCell ref="BM4:BM6"/>
    <mergeCell ref="BN4:BN6"/>
    <mergeCell ref="BO4:BO6"/>
    <mergeCell ref="BP4:BP6"/>
    <mergeCell ref="BQ4:BQ6"/>
    <mergeCell ref="AQ3:AQ6"/>
    <mergeCell ref="AR3:AR6"/>
    <mergeCell ref="AS3:AS6"/>
    <mergeCell ref="AT3:AT6"/>
    <mergeCell ref="AU3:AU6"/>
    <mergeCell ref="AL3:AL6"/>
    <mergeCell ref="AM3:AM6"/>
    <mergeCell ref="AN3:AN6"/>
    <mergeCell ref="AO3:AO6"/>
    <mergeCell ref="AP3:AP6"/>
    <mergeCell ref="AG3:AG6"/>
    <mergeCell ref="AH3:AH6"/>
    <mergeCell ref="AI3:AI6"/>
    <mergeCell ref="AJ3:AJ6"/>
    <mergeCell ref="AK3:AK6"/>
    <mergeCell ref="CD2:CD6"/>
    <mergeCell ref="CE2:CE6"/>
    <mergeCell ref="CF2:CF6"/>
    <mergeCell ref="CG2:CG6"/>
    <mergeCell ref="N3:N6"/>
    <mergeCell ref="O3:O6"/>
    <mergeCell ref="P3:P6"/>
    <mergeCell ref="Q3:Q6"/>
    <mergeCell ref="R3:Y4"/>
    <mergeCell ref="Z3:Z6"/>
    <mergeCell ref="AA3:AA6"/>
    <mergeCell ref="AB3:AB6"/>
    <mergeCell ref="AC3:AC6"/>
    <mergeCell ref="AD3:AD6"/>
    <mergeCell ref="AE3:AE6"/>
    <mergeCell ref="AF3:AF6"/>
    <mergeCell ref="BV2:BY2"/>
    <mergeCell ref="BZ2:BZ6"/>
    <mergeCell ref="CA2:CA6"/>
    <mergeCell ref="CB2:CB6"/>
    <mergeCell ref="CC2:CC6"/>
    <mergeCell ref="AT2:AY2"/>
    <mergeCell ref="AZ2:BE2"/>
    <mergeCell ref="BF2:BS2"/>
    <mergeCell ref="BT2:BT6"/>
    <mergeCell ref="BU2:BU6"/>
    <mergeCell ref="AV3:AV6"/>
    <mergeCell ref="AW3:AW6"/>
    <mergeCell ref="AX3:AX6"/>
    <mergeCell ref="AY3:AY6"/>
    <mergeCell ref="AZ3:AZ6"/>
    <mergeCell ref="BA3:BA6"/>
    <mergeCell ref="BB3:BB6"/>
    <mergeCell ref="BC3:BC6"/>
    <mergeCell ref="BD3:BD6"/>
    <mergeCell ref="BE3:BE6"/>
    <mergeCell ref="BF3:BF6"/>
    <mergeCell ref="A1:CG1"/>
    <mergeCell ref="A2:A6"/>
    <mergeCell ref="B2:B6"/>
    <mergeCell ref="C2:C6"/>
    <mergeCell ref="D2:D6"/>
    <mergeCell ref="E2:E6"/>
    <mergeCell ref="F2:F6"/>
    <mergeCell ref="G2:G6"/>
    <mergeCell ref="H2:H6"/>
    <mergeCell ref="I2:J3"/>
    <mergeCell ref="K2:L4"/>
    <mergeCell ref="M2:M6"/>
    <mergeCell ref="N2:AD2"/>
    <mergeCell ref="AE2:AG2"/>
    <mergeCell ref="AH2:AM2"/>
    <mergeCell ref="AN2:AS2"/>
  </mergeCells>
  <pageMargins left="0.31527777777777799" right="0.23611111111111099" top="0.47222222222222199" bottom="0.74791666666666701" header="0.511811023622047" footer="0.511811023622047"/>
  <pageSetup paperSize="9" fitToHeight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Завершенные в 2020 году</vt:lpstr>
      <vt:lpstr>Завершенные 2022</vt:lpstr>
      <vt:lpstr>Приостановлен</vt:lpstr>
      <vt:lpstr>Завершенные 2021</vt:lpstr>
      <vt:lpstr>'Завершенные 2022'!Excel_BuiltIn__FilterDatabase</vt:lpstr>
      <vt:lpstr>'Завершенные 2022'!Заголовки_для_печати</vt:lpstr>
      <vt:lpstr>'Завершенные 2021'!Область_печати</vt:lpstr>
      <vt:lpstr>'Завершенные 2022'!Область_печати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Сергеева Мария Александровна</dc:creator>
  <cp:lastModifiedBy>Сергеева Мария Александровна</cp:lastModifiedBy>
  <cp:revision>5</cp:revision>
  <cp:lastPrinted>2023-01-20T05:20:26Z</cp:lastPrinted>
  <dcterms:created xsi:type="dcterms:W3CDTF">2022-10-18T06:41:31Z</dcterms:created>
  <dcterms:modified xsi:type="dcterms:W3CDTF">2023-04-06T14:03:21Z</dcterms:modified>
  <dc:language>ru-RU</dc:language>
</cp:coreProperties>
</file>